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iles\АО ТМК ЭСК\_Общие ресурсы\Общая\ЭНЕРГОРЕСУРС\МИНТАРИФ\Выпадающие До 01.09.2025г\Раскрытие информации\На сайт 18.08.2025 19в подпункты\"/>
    </mc:Choice>
  </mc:AlternateContent>
  <xr:revisionPtr revIDLastSave="0" documentId="13_ncr:1_{7E4A2D6E-DB71-4287-BAAF-8117D944DD8F}" xr6:coauthVersionLast="36" xr6:coauthVersionMax="36" xr10:uidLastSave="{00000000-0000-0000-0000-000000000000}"/>
  <bookViews>
    <workbookView xWindow="0" yWindow="0" windowWidth="13440" windowHeight="12660" tabRatio="821" xr2:uid="{00000000-000D-0000-FFFF-FFFF00000000}"/>
  </bookViews>
  <sheets>
    <sheet name="Приложение 1" sheetId="21" r:id="rId1"/>
    <sheet name="Приложение 2" sheetId="26" r:id="rId2"/>
    <sheet name="Приложение 3" sheetId="27" r:id="rId3"/>
  </sheets>
  <definedNames>
    <definedName name="_xlnm.Print_Area" localSheetId="0">'Приложение 1'!$A$1:$G$89</definedName>
    <definedName name="_xlnm.Print_Area" localSheetId="1">'Приложение 2'!$A$1:$N$21</definedName>
  </definedNames>
  <calcPr calcId="191029" refMode="R1C1"/>
</workbook>
</file>

<file path=xl/calcChain.xml><?xml version="1.0" encoding="utf-8"?>
<calcChain xmlns="http://schemas.openxmlformats.org/spreadsheetml/2006/main">
  <c r="H10" i="27" l="1"/>
  <c r="I12" i="27"/>
  <c r="J12" i="27" s="1"/>
  <c r="J10" i="27"/>
  <c r="F12" i="27"/>
  <c r="G12" i="27" s="1"/>
  <c r="F10" i="27"/>
  <c r="C12" i="27"/>
  <c r="D12" i="27" s="1"/>
  <c r="L17" i="26"/>
  <c r="M17" i="26" s="1"/>
  <c r="M15" i="26"/>
  <c r="L15" i="26"/>
  <c r="I17" i="26"/>
  <c r="J17" i="26" s="1"/>
  <c r="J15" i="26"/>
  <c r="I15" i="26"/>
  <c r="F17" i="26"/>
  <c r="G17" i="26" s="1"/>
  <c r="G15" i="26"/>
  <c r="F15" i="26"/>
  <c r="D17" i="26"/>
  <c r="C17" i="26"/>
  <c r="K10" i="27" l="1"/>
  <c r="A5" i="27" l="1"/>
  <c r="H15" i="26"/>
  <c r="K15" i="26" s="1"/>
  <c r="N15" i="26" s="1"/>
  <c r="E11" i="26" l="1"/>
  <c r="A6" i="27" s="1"/>
  <c r="A9" i="26"/>
  <c r="A4" i="27" s="1"/>
  <c r="B12" i="27" l="1"/>
  <c r="B17" i="26"/>
  <c r="E17" i="26" l="1"/>
  <c r="E12" i="27"/>
  <c r="H12" i="27" l="1"/>
  <c r="H17" i="26"/>
  <c r="K17" i="26" l="1"/>
  <c r="K12" i="27"/>
  <c r="N17" i="26" l="1"/>
</calcChain>
</file>

<file path=xl/sharedStrings.xml><?xml version="1.0" encoding="utf-8"?>
<sst xmlns="http://schemas.openxmlformats.org/spreadsheetml/2006/main" count="365" uniqueCount="190">
  <si>
    <t>№ п/п</t>
  </si>
  <si>
    <t xml:space="preserve">Год ввода объекта </t>
  </si>
  <si>
    <t>Уровень напряжения, кВ</t>
  </si>
  <si>
    <t>Строительство воздушных линий</t>
  </si>
  <si>
    <t>(название организации)</t>
  </si>
  <si>
    <t>Максимальная мощность, кВт</t>
  </si>
  <si>
    <t>Обеспечение средствами коммерческого учета электрической энергии (мощности)</t>
  </si>
  <si>
    <t>Тип провода - изолированный</t>
  </si>
  <si>
    <t>Материал провода - алюминиевый</t>
  </si>
  <si>
    <t>Сечение провода - до 50 мм2 включительно</t>
  </si>
  <si>
    <t>1.3.</t>
  </si>
  <si>
    <t>Материал опоры - железобетонные</t>
  </si>
  <si>
    <t>1.3.1.</t>
  </si>
  <si>
    <t>1.3.1.4.</t>
  </si>
  <si>
    <t>1.3.1.4.1.</t>
  </si>
  <si>
    <t>2.1.</t>
  </si>
  <si>
    <t>Объект электросетевого хозяйства/ Средство коммерческого учета электрической энергии (мощности)</t>
  </si>
  <si>
    <t>Расходы на строительство объекта/ на обеспечение средствами коммерческого учета электрической энергии (мощности), тыс. руб.</t>
  </si>
  <si>
    <t>Количество, шт</t>
  </si>
  <si>
    <t>Расходы на строительство объекта, тыс. руб.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</si>
  <si>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</si>
  <si>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</si>
  <si>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</si>
  <si>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</si>
  <si>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</si>
  <si>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</si>
  <si>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</si>
  <si>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</si>
  <si>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</si>
  <si>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</si>
  <si>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</si>
  <si>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-</t>
  </si>
  <si>
    <t>Количество цепей - одноцепная</t>
  </si>
  <si>
    <t>1.3.1.4.1.1.</t>
  </si>
  <si>
    <t>№п/п</t>
  </si>
  <si>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</si>
  <si>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</si>
  <si>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
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</si>
  <si>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</si>
  <si>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</si>
  <si>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</si>
  <si>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факт (заполняется в соответствии с исполнительной документацией)</t>
  </si>
  <si>
    <t>факт</t>
  </si>
  <si>
    <t>1.</t>
  </si>
  <si>
    <t>Подготовка и выдача сетевой организацией технических условий Заявителю</t>
  </si>
  <si>
    <t>2.</t>
  </si>
  <si>
    <t>Проверка сетевой организацией выполнения технических условий Заявителем</t>
  </si>
  <si>
    <t>2.2.</t>
  </si>
  <si>
    <t>Показатели</t>
  </si>
  <si>
    <t>С 1.1. Подготовка и выдача сетевой организацией технических условий Заявителю, тыс. руб.</t>
  </si>
  <si>
    <t>С 1.2. Проверка сетевой организацией выполнения технических условий Заявителем, тыс. руб.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</si>
  <si>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</si>
  <si>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</si>
  <si>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</si>
  <si>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</si>
  <si>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</si>
  <si>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</si>
  <si>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</si>
  <si>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</si>
  <si>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</si>
  <si>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</si>
  <si>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</si>
  <si>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</si>
  <si>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</si>
  <si>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</si>
  <si>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</si>
  <si>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</si>
  <si>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</si>
  <si>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</si>
  <si>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</si>
  <si>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</si>
  <si>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</si>
  <si>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</si>
  <si>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</si>
  <si>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</si>
  <si>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</si>
  <si>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</si>
  <si>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</si>
  <si>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1.6.</t>
  </si>
  <si>
    <t xml:space="preserve">Внереализационные расходы, всего
</t>
  </si>
  <si>
    <t>1.6.1</t>
  </si>
  <si>
    <t>расходы на услуги банков</t>
  </si>
  <si>
    <t>1.6.2</t>
  </si>
  <si>
    <t xml:space="preserve"> % за пользование кредитом</t>
  </si>
  <si>
    <t>1.6.3</t>
  </si>
  <si>
    <t>прочие обоснованные расходы</t>
  </si>
  <si>
    <t>1.6.4</t>
  </si>
  <si>
    <t>денежные выплаты социального характера (по Коллективному договору)</t>
  </si>
  <si>
    <t>1.3.1.4.2.</t>
  </si>
  <si>
    <t>1.3.1.4.2.1.</t>
  </si>
  <si>
    <t>Сечение провода - от 50 до 100 мм2 включительно</t>
  </si>
  <si>
    <t>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</si>
  <si>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6/0,4 кВ</t>
  </si>
  <si>
    <t>Трансформаторная мощность от 100 до 250 кВА включительно</t>
  </si>
  <si>
    <t>шкафного или киоскового типа</t>
  </si>
  <si>
    <t>Протяженность (для линий электропередачи), метров /
Количество пунктов секционирования, штук /
Количество точек учета, штук</t>
  </si>
  <si>
    <t>Общества с ограниченной ответственностью "ТМК Энергоресурс"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</si>
  <si>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 по определению размера платы за технологическое присоединение к электрическим сетям</t>
  </si>
  <si>
    <t>2022 г.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</si>
  <si>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 по определению размера платы за технологическое присоединение к электрическим сетям (выполняется отдельно мероприятиям, предусмотренным подпунктами "а" и "в" пункта 16 Методических указаний по определению размера платы за технологическое присоединение к электрическим сетям)</t>
  </si>
  <si>
    <t>2023 г.</t>
  </si>
  <si>
    <t>Строительство кабельных линий</t>
  </si>
  <si>
    <t>2.1</t>
  </si>
  <si>
    <t>Способ прокладки кабельных линий - (в траншеях)</t>
  </si>
  <si>
    <t>2.1.2</t>
  </si>
  <si>
    <t>Одножильные</t>
  </si>
  <si>
    <t>многожильные</t>
  </si>
  <si>
    <t>Кабели с резиновой и пластмассовой изоляцией</t>
  </si>
  <si>
    <t>2.1.2.1</t>
  </si>
  <si>
    <t>Сечение провода от 50 до 100 квадратных мм включительно (m = 2)</t>
  </si>
  <si>
    <t>2.1.2.1.2</t>
  </si>
  <si>
    <t>Количество кабелей в траншее, канале, туннеле или коллекторе, на галерее или эстакаде, труб в скважине (одна (n = 1)</t>
  </si>
  <si>
    <t>2.1.2.1.2.1</t>
  </si>
  <si>
    <t>Сечение провода от 100 до 200 квадратных мм включительно (m = 3)</t>
  </si>
  <si>
    <t>2.1.2.1.3</t>
  </si>
  <si>
    <t>2.1.2.1.3.1</t>
  </si>
  <si>
    <t>2.1.2.1.1</t>
  </si>
  <si>
    <t>Сечение провода (диапазон до 50 квадратных мм включительно (m = 1)</t>
  </si>
  <si>
    <t>2.1.2.1.1.1</t>
  </si>
  <si>
    <t>Способ прокладки кабельных линий - горизонтальное наклонное бурение (j = 6)</t>
  </si>
  <si>
    <t>2.6</t>
  </si>
  <si>
    <t>2.6.1</t>
  </si>
  <si>
    <t>2.6.2</t>
  </si>
  <si>
    <t>2.6.2.1</t>
  </si>
  <si>
    <t>2.6.2.1.3</t>
  </si>
  <si>
    <t>2.6.2.1.3.1</t>
  </si>
  <si>
    <t>4.</t>
  </si>
  <si>
    <t>4.1.</t>
  </si>
  <si>
    <t>4.1.1.</t>
  </si>
  <si>
    <t>4.2.</t>
  </si>
  <si>
    <t>4.2.1.</t>
  </si>
  <si>
    <t>4.2.1.2</t>
  </si>
  <si>
    <t>4.2.1.2.1</t>
  </si>
  <si>
    <t>4.1.1.1</t>
  </si>
  <si>
    <t>4.1.1.1.1</t>
  </si>
  <si>
    <t>Приложение № 1 
к Методическим указаниям по определению размера платы 
за технологическое присоединение к электрическим сетям
от 30.06.2022 № 490/22 
(ред. 13.11.2024 г.)</t>
  </si>
  <si>
    <t>за 2022 - 2024 гг.</t>
  </si>
  <si>
    <t xml:space="preserve">Приложение N 2 к Методическим указаниям
по определению размера платы за технологическое
присоединение к электрическим сетям
от 30.06.2022 № 490/22 
(ред. 13.11.2024 г.)
</t>
  </si>
  <si>
    <t>Приложение N 3 к Методическим указаниям
по определению размера платы за технологическое
присоединение к электрическим сетям от 30.06.2022 № 490/22 
(ред. 13.11.2024 г.)</t>
  </si>
  <si>
    <t>1.1.</t>
  </si>
  <si>
    <t>Материал опоры - деревянные</t>
  </si>
  <si>
    <t>1.1.1.</t>
  </si>
  <si>
    <t>1.1.1.4.</t>
  </si>
  <si>
    <t>1.1.1.4.2.</t>
  </si>
  <si>
    <t>1.1.1.4.2.1.</t>
  </si>
  <si>
    <t>2.1.2.2</t>
  </si>
  <si>
    <t>Кабели с бумажной изоляцией</t>
  </si>
  <si>
    <t>2.1.2.2.1</t>
  </si>
  <si>
    <t>2.1.2.2.1.1</t>
  </si>
  <si>
    <t>2.6.2.2</t>
  </si>
  <si>
    <t>2.6.2.2.1</t>
  </si>
  <si>
    <t>2.6.2.2.1.1</t>
  </si>
  <si>
    <t>3.</t>
  </si>
  <si>
    <t>Строительство пунктов секционирования</t>
  </si>
  <si>
    <t>Линейные разъединители</t>
  </si>
  <si>
    <t>3.2</t>
  </si>
  <si>
    <t>Номинальный ток от 250 до 500 А включительно</t>
  </si>
  <si>
    <t>3.2.3</t>
  </si>
  <si>
    <t>3.5</t>
  </si>
  <si>
    <t>Комплектные распределительные устройства наружной установки (КРН, КРУН)</t>
  </si>
  <si>
    <t>Номинальный ток до 100 А включительно</t>
  </si>
  <si>
    <t>3.5.1</t>
  </si>
  <si>
    <t>3.5.2</t>
  </si>
  <si>
    <t>Номинальный ток от 100 до 250 А включительно</t>
  </si>
  <si>
    <t>3.5.1.1</t>
  </si>
  <si>
    <t>Количество ячеек в распределительном или переключательном пункте (до 5 ячеек включительно (l = 1)</t>
  </si>
  <si>
    <t>3.5.2.1</t>
  </si>
  <si>
    <t>4.2.1.3</t>
  </si>
  <si>
    <t>4.2.1.3.2</t>
  </si>
  <si>
    <t>Однотрансформаторные</t>
  </si>
  <si>
    <t>4.1.1.5</t>
  </si>
  <si>
    <t>4.1.1.5.2.</t>
  </si>
  <si>
    <t>Трансформаторная мощностьот 400 до 630 кВА включительно</t>
  </si>
  <si>
    <t>10/0,4 кВ</t>
  </si>
  <si>
    <t>Трансформаторная мощность от 25 до 100 кВА включительно</t>
  </si>
  <si>
    <t>Столбового/мачтового типа</t>
  </si>
  <si>
    <t>Трансформаторная мощность до 25 кВА включительно</t>
  </si>
  <si>
    <t>Количество цепей - двуцепная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</si>
  <si>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территориальной сетевой организации, а также на обеспечение средствами коммерческого учета электрической энергии (мощности)</t>
  </si>
  <si>
    <t>2024 г.</t>
  </si>
  <si>
    <t>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</si>
  <si>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Проверка сетевой организацией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</si>
  <si>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С 1.2.1. 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</si>
  <si>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 1.2.2. Проверка сетевой организацией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</si>
  <si>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2.6.2.1.2</t>
  </si>
  <si>
    <t>2.6.2.1.2.1</t>
  </si>
  <si>
    <t>1.3.1.4.2.2.</t>
  </si>
  <si>
    <t>2.1.2.1.3.2</t>
  </si>
  <si>
    <t>Количество кабелей в траншее, канале, туннеле или коллекторе, на галерее или эстакаде, труб в скважине (две (n = 2)</t>
  </si>
  <si>
    <t>4.2.1.3.2.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</si>
</sst>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#,##0.000"/>
    <numFmt numFmtId="165" formatCode="0.000"/>
    <numFmt numFmtId="166" formatCode="#,##0_ ;\-#,##0\ "/>
    <numFmt numFmtId="167" formatCode="0.0"/>
    <numFmt numFmtId="168" formatCode="#,##0.00000"/>
    <numFmt numFmtId="169" formatCode="_-* #,##0.00000\ _₽_-;\-* #,##0.000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u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horizontal="center" vertical="center" wrapText="1"/>
    </xf>
    <xf numFmtId="164" fontId="2" fillId="0" borderId="0">
      <alignment horizontal="center" vertical="center" wrapText="1"/>
    </xf>
    <xf numFmtId="0" fontId="7" fillId="0" borderId="0"/>
  </cellStyleXfs>
  <cellXfs count="11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0" xfId="3"/>
    <xf numFmtId="0" fontId="7" fillId="0" borderId="0" xfId="3" applyFill="1"/>
    <xf numFmtId="43" fontId="2" fillId="2" borderId="0" xfId="3" applyNumberFormat="1" applyFont="1" applyFill="1"/>
    <xf numFmtId="166" fontId="2" fillId="2" borderId="1" xfId="3" applyNumberFormat="1" applyFont="1" applyFill="1" applyBorder="1" applyAlignment="1">
      <alignment horizontal="center" vertical="center"/>
    </xf>
    <xf numFmtId="0" fontId="2" fillId="2" borderId="0" xfId="3" applyFont="1" applyFill="1"/>
    <xf numFmtId="0" fontId="2" fillId="0" borderId="0" xfId="3" applyFont="1"/>
    <xf numFmtId="43" fontId="2" fillId="0" borderId="0" xfId="3" applyNumberFormat="1" applyFont="1"/>
    <xf numFmtId="166" fontId="2" fillId="0" borderId="1" xfId="3" applyNumberFormat="1" applyFont="1" applyBorder="1" applyAlignment="1">
      <alignment horizontal="center" vertical="center"/>
    </xf>
    <xf numFmtId="49" fontId="2" fillId="0" borderId="1" xfId="3" applyNumberFormat="1" applyFont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4" fontId="1" fillId="2" borderId="0" xfId="3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4" fontId="2" fillId="2" borderId="1" xfId="3" applyNumberFormat="1" applyFont="1" applyFill="1" applyBorder="1" applyAlignment="1">
      <alignment horizontal="center" vertical="center"/>
    </xf>
    <xf numFmtId="1" fontId="2" fillId="2" borderId="1" xfId="3" applyNumberFormat="1" applyFont="1" applyFill="1" applyBorder="1" applyAlignment="1">
      <alignment horizontal="center" vertical="center"/>
    </xf>
    <xf numFmtId="2" fontId="2" fillId="2" borderId="1" xfId="3" applyNumberFormat="1" applyFont="1" applyFill="1" applyBorder="1" applyAlignment="1">
      <alignment horizontal="center" vertical="center"/>
    </xf>
    <xf numFmtId="0" fontId="9" fillId="2" borderId="0" xfId="3" applyFont="1" applyFill="1"/>
    <xf numFmtId="49" fontId="4" fillId="2" borderId="0" xfId="3" applyNumberFormat="1" applyFont="1" applyFill="1" applyAlignment="1">
      <alignment horizontal="center" wrapText="1"/>
    </xf>
    <xf numFmtId="0" fontId="11" fillId="2" borderId="0" xfId="3" applyFont="1" applyFill="1" applyAlignment="1"/>
    <xf numFmtId="43" fontId="9" fillId="2" borderId="0" xfId="3" applyNumberFormat="1" applyFont="1" applyFill="1"/>
    <xf numFmtId="43" fontId="2" fillId="2" borderId="1" xfId="3" applyNumberFormat="1" applyFont="1" applyFill="1" applyBorder="1" applyAlignment="1">
      <alignment horizontal="center" wrapText="1"/>
    </xf>
    <xf numFmtId="43" fontId="2" fillId="2" borderId="1" xfId="3" applyNumberFormat="1" applyFont="1" applyFill="1" applyBorder="1" applyAlignment="1">
      <alignment horizontal="center" vertical="center" wrapText="1"/>
    </xf>
    <xf numFmtId="43" fontId="2" fillId="2" borderId="1" xfId="3" applyNumberFormat="1" applyFont="1" applyFill="1" applyBorder="1" applyAlignment="1">
      <alignment horizontal="center" vertical="center"/>
    </xf>
    <xf numFmtId="43" fontId="2" fillId="2" borderId="1" xfId="3" applyNumberFormat="1" applyFont="1" applyFill="1" applyBorder="1" applyAlignment="1">
      <alignment horizontal="left" wrapText="1"/>
    </xf>
    <xf numFmtId="0" fontId="2" fillId="2" borderId="1" xfId="3" applyNumberFormat="1" applyFont="1" applyFill="1" applyBorder="1" applyAlignment="1">
      <alignment horizontal="left" wrapText="1"/>
    </xf>
    <xf numFmtId="43" fontId="2" fillId="0" borderId="1" xfId="3" applyNumberFormat="1" applyFont="1" applyBorder="1" applyAlignment="1">
      <alignment horizontal="center" wrapText="1"/>
    </xf>
    <xf numFmtId="43" fontId="2" fillId="0" borderId="2" xfId="3" applyNumberFormat="1" applyFont="1" applyBorder="1" applyAlignment="1">
      <alignment horizontal="center" wrapText="1"/>
    </xf>
    <xf numFmtId="43" fontId="2" fillId="0" borderId="2" xfId="3" applyNumberFormat="1" applyFont="1" applyBorder="1" applyAlignment="1">
      <alignment horizontal="center"/>
    </xf>
    <xf numFmtId="43" fontId="2" fillId="0" borderId="1" xfId="3" applyNumberFormat="1" applyFont="1" applyBorder="1" applyAlignment="1">
      <alignment horizontal="left" wrapText="1"/>
    </xf>
    <xf numFmtId="43" fontId="2" fillId="0" borderId="1" xfId="3" applyNumberFormat="1" applyFont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wrapText="1"/>
    </xf>
    <xf numFmtId="43" fontId="2" fillId="0" borderId="1" xfId="3" applyNumberFormat="1" applyFont="1" applyBorder="1" applyAlignment="1">
      <alignment wrapText="1"/>
    </xf>
    <xf numFmtId="43" fontId="2" fillId="0" borderId="1" xfId="3" applyNumberFormat="1" applyFont="1" applyBorder="1" applyAlignment="1">
      <alignment horizontal="left" vertical="top" wrapText="1"/>
    </xf>
    <xf numFmtId="169" fontId="2" fillId="0" borderId="0" xfId="3" applyNumberFormat="1" applyFont="1"/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2" fillId="2" borderId="1" xfId="3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right" vertical="top" wrapText="1"/>
    </xf>
    <xf numFmtId="0" fontId="8" fillId="2" borderId="0" xfId="3" applyFont="1" applyFill="1" applyAlignment="1">
      <alignment horizontal="right" vertical="top"/>
    </xf>
    <xf numFmtId="49" fontId="4" fillId="2" borderId="0" xfId="3" applyNumberFormat="1" applyFont="1" applyFill="1" applyAlignment="1">
      <alignment horizontal="center" wrapText="1"/>
    </xf>
    <xf numFmtId="0" fontId="11" fillId="2" borderId="0" xfId="3" applyFont="1" applyFill="1" applyAlignment="1"/>
    <xf numFmtId="43" fontId="2" fillId="2" borderId="0" xfId="3" applyNumberFormat="1" applyFont="1" applyFill="1" applyAlignment="1">
      <alignment horizontal="center"/>
    </xf>
    <xf numFmtId="43" fontId="2" fillId="2" borderId="1" xfId="3" applyNumberFormat="1" applyFont="1" applyFill="1" applyBorder="1" applyAlignment="1">
      <alignment horizontal="center" vertical="center"/>
    </xf>
    <xf numFmtId="0" fontId="9" fillId="2" borderId="1" xfId="3" applyFont="1" applyFill="1" applyBorder="1" applyAlignment="1"/>
    <xf numFmtId="43" fontId="4" fillId="2" borderId="1" xfId="3" applyNumberFormat="1" applyFont="1" applyFill="1" applyBorder="1" applyAlignment="1">
      <alignment horizontal="center"/>
    </xf>
    <xf numFmtId="0" fontId="11" fillId="2" borderId="1" xfId="3" applyFont="1" applyFill="1" applyBorder="1" applyAlignment="1">
      <alignment horizontal="center"/>
    </xf>
    <xf numFmtId="43" fontId="2" fillId="2" borderId="4" xfId="3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vertical="center"/>
    </xf>
    <xf numFmtId="0" fontId="9" fillId="2" borderId="6" xfId="3" applyFont="1" applyFill="1" applyBorder="1" applyAlignment="1">
      <alignment vertical="center"/>
    </xf>
    <xf numFmtId="0" fontId="9" fillId="2" borderId="7" xfId="3" applyFont="1" applyFill="1" applyBorder="1" applyAlignment="1">
      <alignment vertical="center"/>
    </xf>
    <xf numFmtId="0" fontId="9" fillId="2" borderId="3" xfId="3" applyFont="1" applyFill="1" applyBorder="1" applyAlignment="1">
      <alignment vertical="center"/>
    </xf>
    <xf numFmtId="0" fontId="9" fillId="2" borderId="8" xfId="3" applyFont="1" applyFill="1" applyBorder="1" applyAlignment="1">
      <alignment vertical="center"/>
    </xf>
    <xf numFmtId="0" fontId="2" fillId="0" borderId="0" xfId="3" applyFont="1" applyAlignment="1">
      <alignment horizontal="right" vertical="top" wrapText="1"/>
    </xf>
    <xf numFmtId="0" fontId="2" fillId="0" borderId="0" xfId="3" applyFont="1" applyAlignment="1">
      <alignment horizontal="right" vertical="top"/>
    </xf>
    <xf numFmtId="43" fontId="2" fillId="0" borderId="2" xfId="3" applyNumberFormat="1" applyFont="1" applyBorder="1" applyAlignment="1">
      <alignment horizontal="center" vertical="center" wrapText="1"/>
    </xf>
    <xf numFmtId="43" fontId="2" fillId="0" borderId="12" xfId="3" applyNumberFormat="1" applyFont="1" applyBorder="1" applyAlignment="1">
      <alignment horizontal="center" vertical="center" wrapText="1"/>
    </xf>
    <xf numFmtId="0" fontId="2" fillId="0" borderId="12" xfId="3" applyFont="1" applyBorder="1" applyAlignment="1">
      <alignment wrapText="1"/>
    </xf>
    <xf numFmtId="43" fontId="2" fillId="0" borderId="2" xfId="3" applyNumberFormat="1" applyFont="1" applyBorder="1" applyAlignment="1">
      <alignment horizontal="center" vertical="center"/>
    </xf>
    <xf numFmtId="43" fontId="2" fillId="0" borderId="12" xfId="3" applyNumberFormat="1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43" fontId="2" fillId="0" borderId="4" xfId="3" applyNumberFormat="1" applyFont="1" applyBorder="1" applyAlignment="1">
      <alignment horizontal="center" vertical="center" wrapText="1"/>
    </xf>
    <xf numFmtId="43" fontId="2" fillId="0" borderId="5" xfId="3" applyNumberFormat="1" applyFont="1" applyBorder="1" applyAlignment="1">
      <alignment horizontal="center" vertical="center" wrapText="1"/>
    </xf>
    <xf numFmtId="43" fontId="2" fillId="0" borderId="6" xfId="3" applyNumberFormat="1" applyFont="1" applyBorder="1" applyAlignment="1">
      <alignment horizontal="center" vertical="center" wrapText="1"/>
    </xf>
    <xf numFmtId="43" fontId="2" fillId="0" borderId="7" xfId="3" applyNumberFormat="1" applyFont="1" applyBorder="1" applyAlignment="1">
      <alignment horizontal="center" vertical="center" wrapText="1"/>
    </xf>
    <xf numFmtId="43" fontId="2" fillId="0" borderId="3" xfId="3" applyNumberFormat="1" applyFont="1" applyBorder="1" applyAlignment="1">
      <alignment horizontal="center" vertical="center" wrapText="1"/>
    </xf>
    <xf numFmtId="43" fontId="2" fillId="0" borderId="8" xfId="3" applyNumberFormat="1" applyFont="1" applyBorder="1" applyAlignment="1">
      <alignment horizontal="center" vertical="center" wrapText="1"/>
    </xf>
    <xf numFmtId="43" fontId="2" fillId="0" borderId="9" xfId="3" applyNumberFormat="1" applyFont="1" applyBorder="1" applyAlignment="1">
      <alignment horizontal="center" vertical="top" wrapText="1"/>
    </xf>
    <xf numFmtId="43" fontId="2" fillId="0" borderId="10" xfId="3" applyNumberFormat="1" applyFont="1" applyBorder="1" applyAlignment="1">
      <alignment horizontal="center" vertical="top" wrapText="1"/>
    </xf>
    <xf numFmtId="43" fontId="2" fillId="0" borderId="11" xfId="3" applyNumberFormat="1" applyFont="1" applyBorder="1" applyAlignment="1">
      <alignment horizontal="center" vertical="top" wrapText="1"/>
    </xf>
    <xf numFmtId="0" fontId="2" fillId="0" borderId="9" xfId="3" applyNumberFormat="1" applyFont="1" applyBorder="1" applyAlignment="1">
      <alignment horizontal="center" vertical="top" wrapText="1"/>
    </xf>
    <xf numFmtId="0" fontId="2" fillId="0" borderId="10" xfId="3" applyNumberFormat="1" applyFont="1" applyBorder="1" applyAlignment="1">
      <alignment horizontal="center" vertical="top" wrapText="1"/>
    </xf>
    <xf numFmtId="0" fontId="2" fillId="0" borderId="11" xfId="3" applyNumberFormat="1" applyFont="1" applyBorder="1" applyAlignment="1">
      <alignment horizontal="center" vertical="top" wrapText="1"/>
    </xf>
    <xf numFmtId="49" fontId="4" fillId="0" borderId="0" xfId="3" applyNumberFormat="1" applyFont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</cellXfs>
  <cellStyles count="4">
    <cellStyle name="Обычный" xfId="0" builtinId="0"/>
    <cellStyle name="Обычный 109" xfId="1" xr:uid="{00000000-0005-0000-0000-000001000000}"/>
    <cellStyle name="Обычный 2" xfId="3" xr:uid="{00000000-0005-0000-0000-000002000000}"/>
    <cellStyle name="Три_знака_после_зпт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9"/>
  <sheetViews>
    <sheetView tabSelected="1" topLeftCell="A49" zoomScale="110" zoomScaleNormal="110" zoomScaleSheetLayoutView="100" workbookViewId="0">
      <selection activeCell="J71" sqref="J71"/>
    </sheetView>
  </sheetViews>
  <sheetFormatPr defaultColWidth="9.140625" defaultRowHeight="15" x14ac:dyDescent="0.25"/>
  <cols>
    <col min="1" max="1" width="13.42578125" style="3" customWidth="1"/>
    <col min="2" max="2" width="59" style="4" customWidth="1"/>
    <col min="3" max="3" width="11.7109375" style="2" customWidth="1"/>
    <col min="4" max="4" width="15.7109375" style="2" customWidth="1"/>
    <col min="5" max="5" width="21.5703125" style="2" customWidth="1"/>
    <col min="6" max="6" width="23.140625" style="2" customWidth="1"/>
    <col min="7" max="7" width="25.5703125" style="2" customWidth="1"/>
    <col min="8" max="8" width="9.140625" style="2"/>
    <col min="9" max="16384" width="9.140625" style="1"/>
  </cols>
  <sheetData>
    <row r="1" spans="1:7" ht="69" customHeight="1" x14ac:dyDescent="0.25">
      <c r="F1" s="70" t="s">
        <v>135</v>
      </c>
      <c r="G1" s="71"/>
    </row>
    <row r="3" spans="1:7" ht="45.75" customHeight="1" x14ac:dyDescent="0.25">
      <c r="A3" s="72" t="s">
        <v>178</v>
      </c>
      <c r="B3" s="73"/>
      <c r="C3" s="73"/>
      <c r="D3" s="73"/>
      <c r="E3" s="73"/>
      <c r="F3" s="73"/>
      <c r="G3" s="73"/>
    </row>
    <row r="4" spans="1:7" s="2" customFormat="1" ht="15" customHeight="1" x14ac:dyDescent="0.25">
      <c r="A4" s="68" t="s">
        <v>96</v>
      </c>
      <c r="B4" s="74"/>
      <c r="C4" s="74"/>
      <c r="D4" s="74"/>
      <c r="E4" s="74"/>
      <c r="F4" s="74"/>
      <c r="G4" s="74"/>
    </row>
    <row r="5" spans="1:7" s="2" customFormat="1" ht="15" customHeight="1" x14ac:dyDescent="0.25">
      <c r="A5" s="75" t="s">
        <v>4</v>
      </c>
      <c r="B5" s="76"/>
      <c r="C5" s="76"/>
      <c r="D5" s="76"/>
      <c r="E5" s="76"/>
      <c r="F5" s="76"/>
      <c r="G5" s="76"/>
    </row>
    <row r="6" spans="1:7" s="2" customFormat="1" ht="15" customHeight="1" x14ac:dyDescent="0.25">
      <c r="A6" s="68" t="s">
        <v>136</v>
      </c>
      <c r="B6" s="69"/>
      <c r="C6" s="69"/>
      <c r="D6" s="69"/>
      <c r="E6" s="69"/>
      <c r="F6" s="69"/>
      <c r="G6" s="69"/>
    </row>
    <row r="7" spans="1:7" s="2" customFormat="1" ht="13.9" x14ac:dyDescent="0.25">
      <c r="A7" s="3"/>
      <c r="B7" s="4"/>
    </row>
    <row r="8" spans="1:7" s="2" customFormat="1" ht="135" x14ac:dyDescent="0.25">
      <c r="A8" s="38" t="s">
        <v>0</v>
      </c>
      <c r="B8" s="38" t="s">
        <v>16</v>
      </c>
      <c r="C8" s="38" t="s">
        <v>1</v>
      </c>
      <c r="D8" s="38" t="s">
        <v>2</v>
      </c>
      <c r="E8" s="38" t="s">
        <v>95</v>
      </c>
      <c r="F8" s="38" t="s">
        <v>5</v>
      </c>
      <c r="G8" s="38" t="s">
        <v>17</v>
      </c>
    </row>
    <row r="9" spans="1:7" ht="15.75" x14ac:dyDescent="0.25">
      <c r="A9" s="5">
        <v>1</v>
      </c>
      <c r="B9" s="11" t="s">
        <v>3</v>
      </c>
      <c r="C9" s="38" t="s">
        <v>31</v>
      </c>
      <c r="D9" s="38" t="s">
        <v>31</v>
      </c>
      <c r="E9" s="38" t="s">
        <v>31</v>
      </c>
      <c r="F9" s="38" t="s">
        <v>31</v>
      </c>
      <c r="G9" s="38" t="s">
        <v>31</v>
      </c>
    </row>
    <row r="10" spans="1:7" x14ac:dyDescent="0.25">
      <c r="A10" s="5" t="s">
        <v>139</v>
      </c>
      <c r="B10" s="6" t="s">
        <v>140</v>
      </c>
      <c r="C10" s="8" t="s">
        <v>31</v>
      </c>
      <c r="D10" s="25" t="s">
        <v>31</v>
      </c>
      <c r="E10" s="26" t="s">
        <v>31</v>
      </c>
      <c r="F10" s="9" t="s">
        <v>31</v>
      </c>
      <c r="G10" s="27" t="s">
        <v>31</v>
      </c>
    </row>
    <row r="11" spans="1:7" x14ac:dyDescent="0.25">
      <c r="A11" s="5" t="s">
        <v>141</v>
      </c>
      <c r="B11" s="6" t="s">
        <v>7</v>
      </c>
      <c r="C11" s="8" t="s">
        <v>31</v>
      </c>
      <c r="D11" s="25" t="s">
        <v>31</v>
      </c>
      <c r="E11" s="26" t="s">
        <v>31</v>
      </c>
      <c r="F11" s="9" t="s">
        <v>31</v>
      </c>
      <c r="G11" s="27" t="s">
        <v>31</v>
      </c>
    </row>
    <row r="12" spans="1:7" x14ac:dyDescent="0.25">
      <c r="A12" s="5" t="s">
        <v>142</v>
      </c>
      <c r="B12" s="6" t="s">
        <v>8</v>
      </c>
      <c r="C12" s="8" t="s">
        <v>31</v>
      </c>
      <c r="D12" s="25" t="s">
        <v>31</v>
      </c>
      <c r="E12" s="26" t="s">
        <v>31</v>
      </c>
      <c r="F12" s="9" t="s">
        <v>31</v>
      </c>
      <c r="G12" s="27" t="s">
        <v>31</v>
      </c>
    </row>
    <row r="13" spans="1:7" x14ac:dyDescent="0.25">
      <c r="A13" s="5" t="s">
        <v>143</v>
      </c>
      <c r="B13" s="6" t="s">
        <v>90</v>
      </c>
      <c r="C13" s="8" t="s">
        <v>31</v>
      </c>
      <c r="D13" s="25" t="s">
        <v>31</v>
      </c>
      <c r="E13" s="26" t="s">
        <v>31</v>
      </c>
      <c r="F13" s="9" t="s">
        <v>31</v>
      </c>
      <c r="G13" s="27" t="s">
        <v>31</v>
      </c>
    </row>
    <row r="14" spans="1:7" s="2" customFormat="1" x14ac:dyDescent="0.25">
      <c r="A14" s="5" t="s">
        <v>144</v>
      </c>
      <c r="B14" s="6" t="s">
        <v>32</v>
      </c>
      <c r="C14" s="9">
        <v>2024</v>
      </c>
      <c r="D14" s="25">
        <v>0.4</v>
      </c>
      <c r="E14" s="26">
        <v>4180</v>
      </c>
      <c r="F14" s="28">
        <v>178.5</v>
      </c>
      <c r="G14" s="27">
        <v>5493.3132599999999</v>
      </c>
    </row>
    <row r="15" spans="1:7" s="2" customFormat="1" x14ac:dyDescent="0.25">
      <c r="A15" s="5" t="s">
        <v>10</v>
      </c>
      <c r="B15" s="6" t="s">
        <v>11</v>
      </c>
      <c r="C15" s="9" t="s">
        <v>31</v>
      </c>
      <c r="D15" s="25" t="s">
        <v>31</v>
      </c>
      <c r="E15" s="26" t="s">
        <v>31</v>
      </c>
      <c r="F15" s="28" t="s">
        <v>31</v>
      </c>
      <c r="G15" s="27" t="s">
        <v>31</v>
      </c>
    </row>
    <row r="16" spans="1:7" s="2" customFormat="1" x14ac:dyDescent="0.25">
      <c r="A16" s="5" t="s">
        <v>12</v>
      </c>
      <c r="B16" s="6" t="s">
        <v>7</v>
      </c>
      <c r="C16" s="8" t="s">
        <v>31</v>
      </c>
      <c r="D16" s="25" t="s">
        <v>31</v>
      </c>
      <c r="E16" s="26" t="s">
        <v>31</v>
      </c>
      <c r="F16" s="9" t="s">
        <v>31</v>
      </c>
      <c r="G16" s="27" t="s">
        <v>31</v>
      </c>
    </row>
    <row r="17" spans="1:8" s="2" customFormat="1" x14ac:dyDescent="0.25">
      <c r="A17" s="5" t="s">
        <v>13</v>
      </c>
      <c r="B17" s="6" t="s">
        <v>8</v>
      </c>
      <c r="C17" s="8" t="s">
        <v>31</v>
      </c>
      <c r="D17" s="25" t="s">
        <v>31</v>
      </c>
      <c r="E17" s="26" t="s">
        <v>31</v>
      </c>
      <c r="F17" s="9" t="s">
        <v>31</v>
      </c>
      <c r="G17" s="27" t="s">
        <v>31</v>
      </c>
    </row>
    <row r="18" spans="1:8" s="2" customFormat="1" x14ac:dyDescent="0.25">
      <c r="A18" s="5" t="s">
        <v>14</v>
      </c>
      <c r="B18" s="6" t="s">
        <v>9</v>
      </c>
      <c r="C18" s="8" t="s">
        <v>31</v>
      </c>
      <c r="D18" s="25" t="s">
        <v>31</v>
      </c>
      <c r="E18" s="26" t="s">
        <v>31</v>
      </c>
      <c r="F18" s="9" t="s">
        <v>31</v>
      </c>
      <c r="G18" s="27" t="s">
        <v>31</v>
      </c>
    </row>
    <row r="19" spans="1:8" s="2" customFormat="1" x14ac:dyDescent="0.25">
      <c r="A19" s="5" t="s">
        <v>33</v>
      </c>
      <c r="B19" s="6" t="s">
        <v>32</v>
      </c>
      <c r="C19" s="9">
        <v>2023</v>
      </c>
      <c r="D19" s="25">
        <v>0.4</v>
      </c>
      <c r="E19" s="26">
        <v>1052</v>
      </c>
      <c r="F19" s="28">
        <v>37.5</v>
      </c>
      <c r="G19" s="27">
        <v>833.31939</v>
      </c>
    </row>
    <row r="20" spans="1:8" s="2" customFormat="1" x14ac:dyDescent="0.25">
      <c r="A20" s="5" t="s">
        <v>33</v>
      </c>
      <c r="B20" s="6" t="s">
        <v>32</v>
      </c>
      <c r="C20" s="9">
        <v>2023</v>
      </c>
      <c r="D20" s="25">
        <v>6</v>
      </c>
      <c r="E20" s="26">
        <v>16</v>
      </c>
      <c r="F20" s="28">
        <v>7.5</v>
      </c>
      <c r="G20" s="27">
        <v>30.958479999999998</v>
      </c>
    </row>
    <row r="21" spans="1:8" s="2" customFormat="1" x14ac:dyDescent="0.25">
      <c r="A21" s="5" t="s">
        <v>33</v>
      </c>
      <c r="B21" s="6" t="s">
        <v>32</v>
      </c>
      <c r="C21" s="9">
        <v>2023</v>
      </c>
      <c r="D21" s="25">
        <v>10</v>
      </c>
      <c r="E21" s="26">
        <v>15</v>
      </c>
      <c r="F21" s="28">
        <v>80</v>
      </c>
      <c r="G21" s="27">
        <v>5.7013699999999998</v>
      </c>
    </row>
    <row r="22" spans="1:8" s="2" customFormat="1" x14ac:dyDescent="0.25">
      <c r="A22" s="5" t="s">
        <v>33</v>
      </c>
      <c r="B22" s="6" t="s">
        <v>32</v>
      </c>
      <c r="C22" s="9">
        <v>2022</v>
      </c>
      <c r="D22" s="25">
        <v>0.4</v>
      </c>
      <c r="E22" s="26">
        <v>125</v>
      </c>
      <c r="F22" s="28">
        <v>15</v>
      </c>
      <c r="G22" s="27">
        <v>66.830340000000007</v>
      </c>
    </row>
    <row r="23" spans="1:8" s="2" customFormat="1" x14ac:dyDescent="0.25">
      <c r="A23" s="5" t="s">
        <v>33</v>
      </c>
      <c r="B23" s="6" t="s">
        <v>32</v>
      </c>
      <c r="C23" s="9">
        <v>2024</v>
      </c>
      <c r="D23" s="25">
        <v>0.4</v>
      </c>
      <c r="E23" s="26">
        <v>2800</v>
      </c>
      <c r="F23" s="28">
        <v>204</v>
      </c>
      <c r="G23" s="27">
        <v>2378.566530000001</v>
      </c>
    </row>
    <row r="24" spans="1:8" s="2" customFormat="1" x14ac:dyDescent="0.25">
      <c r="A24" s="5" t="s">
        <v>33</v>
      </c>
      <c r="B24" s="6" t="s">
        <v>32</v>
      </c>
      <c r="C24" s="9">
        <v>2024</v>
      </c>
      <c r="D24" s="25">
        <v>10</v>
      </c>
      <c r="E24" s="26">
        <v>950</v>
      </c>
      <c r="F24" s="28">
        <v>325.5</v>
      </c>
      <c r="G24" s="27">
        <v>2741.1230500000001</v>
      </c>
    </row>
    <row r="25" spans="1:8" s="2" customFormat="1" x14ac:dyDescent="0.25">
      <c r="A25" s="5" t="s">
        <v>88</v>
      </c>
      <c r="B25" s="6" t="s">
        <v>90</v>
      </c>
      <c r="C25" s="9" t="s">
        <v>31</v>
      </c>
      <c r="D25" s="25" t="s">
        <v>31</v>
      </c>
      <c r="E25" s="26" t="s">
        <v>31</v>
      </c>
      <c r="F25" s="28" t="s">
        <v>31</v>
      </c>
      <c r="G25" s="27" t="s">
        <v>31</v>
      </c>
    </row>
    <row r="26" spans="1:8" s="2" customFormat="1" x14ac:dyDescent="0.25">
      <c r="A26" s="5" t="s">
        <v>89</v>
      </c>
      <c r="B26" s="6" t="s">
        <v>32</v>
      </c>
      <c r="C26" s="9">
        <v>2024</v>
      </c>
      <c r="D26" s="25">
        <v>0.4</v>
      </c>
      <c r="E26" s="26">
        <v>950</v>
      </c>
      <c r="F26" s="28">
        <v>150</v>
      </c>
      <c r="G26" s="27">
        <v>544.23578999999995</v>
      </c>
    </row>
    <row r="27" spans="1:8" s="2" customFormat="1" x14ac:dyDescent="0.25">
      <c r="A27" s="5" t="s">
        <v>186</v>
      </c>
      <c r="B27" s="6" t="s">
        <v>177</v>
      </c>
      <c r="C27" s="9">
        <v>2024</v>
      </c>
      <c r="D27" s="25">
        <v>0.4</v>
      </c>
      <c r="E27" s="26">
        <v>320</v>
      </c>
      <c r="F27" s="28">
        <v>178.5</v>
      </c>
      <c r="G27" s="27">
        <v>560.12986999999998</v>
      </c>
    </row>
    <row r="28" spans="1:8" s="34" customFormat="1" ht="15.75" x14ac:dyDescent="0.25">
      <c r="A28" s="5">
        <v>2</v>
      </c>
      <c r="B28" s="11" t="s">
        <v>101</v>
      </c>
      <c r="C28" s="38"/>
      <c r="D28" s="38"/>
      <c r="E28" s="38"/>
      <c r="F28" s="38"/>
      <c r="G28" s="38"/>
      <c r="H28" s="2"/>
    </row>
    <row r="29" spans="1:8" s="2" customFormat="1" x14ac:dyDescent="0.25">
      <c r="A29" s="10" t="s">
        <v>102</v>
      </c>
      <c r="B29" s="6" t="s">
        <v>103</v>
      </c>
      <c r="C29" s="38"/>
      <c r="D29" s="38"/>
      <c r="E29" s="38"/>
      <c r="F29" s="38"/>
      <c r="G29" s="38"/>
    </row>
    <row r="30" spans="1:8" s="2" customFormat="1" x14ac:dyDescent="0.25">
      <c r="A30" s="10" t="s">
        <v>104</v>
      </c>
      <c r="B30" s="6" t="s">
        <v>106</v>
      </c>
      <c r="C30" s="29"/>
      <c r="D30" s="30"/>
      <c r="E30" s="31"/>
      <c r="F30" s="32"/>
      <c r="G30" s="33"/>
    </row>
    <row r="31" spans="1:8" s="2" customFormat="1" x14ac:dyDescent="0.25">
      <c r="A31" s="10" t="s">
        <v>108</v>
      </c>
      <c r="B31" s="6" t="s">
        <v>107</v>
      </c>
      <c r="C31" s="29"/>
      <c r="D31" s="30"/>
      <c r="E31" s="31"/>
      <c r="F31" s="32"/>
      <c r="G31" s="33"/>
    </row>
    <row r="32" spans="1:8" s="2" customFormat="1" ht="30" x14ac:dyDescent="0.25">
      <c r="A32" s="10" t="s">
        <v>116</v>
      </c>
      <c r="B32" s="6" t="s">
        <v>117</v>
      </c>
      <c r="C32" s="29"/>
      <c r="D32" s="30"/>
      <c r="E32" s="31"/>
      <c r="F32" s="32"/>
      <c r="G32" s="33"/>
    </row>
    <row r="33" spans="1:7" s="35" customFormat="1" ht="45" x14ac:dyDescent="0.25">
      <c r="A33" s="10" t="s">
        <v>118</v>
      </c>
      <c r="B33" s="6" t="s">
        <v>111</v>
      </c>
      <c r="C33" s="29">
        <v>2023</v>
      </c>
      <c r="D33" s="30">
        <v>0.4</v>
      </c>
      <c r="E33" s="31">
        <v>45</v>
      </c>
      <c r="F33" s="32">
        <v>15</v>
      </c>
      <c r="G33" s="33">
        <v>32.667000000000002</v>
      </c>
    </row>
    <row r="34" spans="1:7" s="35" customFormat="1" ht="45" x14ac:dyDescent="0.25">
      <c r="A34" s="10" t="s">
        <v>118</v>
      </c>
      <c r="B34" s="6" t="s">
        <v>111</v>
      </c>
      <c r="C34" s="29">
        <v>2024</v>
      </c>
      <c r="D34" s="30">
        <v>0.4</v>
      </c>
      <c r="E34" s="31">
        <v>27</v>
      </c>
      <c r="F34" s="32">
        <v>40</v>
      </c>
      <c r="G34" s="33">
        <v>56.739540000000005</v>
      </c>
    </row>
    <row r="35" spans="1:7" s="2" customFormat="1" ht="30" x14ac:dyDescent="0.25">
      <c r="A35" s="10" t="s">
        <v>110</v>
      </c>
      <c r="B35" s="6" t="s">
        <v>109</v>
      </c>
      <c r="C35" s="29"/>
      <c r="D35" s="30"/>
      <c r="E35" s="31"/>
      <c r="F35" s="32"/>
      <c r="G35" s="33"/>
    </row>
    <row r="36" spans="1:7" s="35" customFormat="1" ht="45" x14ac:dyDescent="0.25">
      <c r="A36" s="10" t="s">
        <v>112</v>
      </c>
      <c r="B36" s="6" t="s">
        <v>111</v>
      </c>
      <c r="C36" s="29">
        <v>2023</v>
      </c>
      <c r="D36" s="30">
        <v>0.4</v>
      </c>
      <c r="E36" s="31">
        <v>82</v>
      </c>
      <c r="F36" s="32">
        <v>60</v>
      </c>
      <c r="G36" s="33">
        <v>112.02575999999999</v>
      </c>
    </row>
    <row r="37" spans="1:7" s="35" customFormat="1" ht="45" x14ac:dyDescent="0.25">
      <c r="A37" s="10" t="s">
        <v>112</v>
      </c>
      <c r="B37" s="6" t="s">
        <v>111</v>
      </c>
      <c r="C37" s="29">
        <v>2024</v>
      </c>
      <c r="D37" s="30">
        <v>0.4</v>
      </c>
      <c r="E37" s="31">
        <v>85</v>
      </c>
      <c r="F37" s="32">
        <v>145</v>
      </c>
      <c r="G37" s="33">
        <v>247.56003000000001</v>
      </c>
    </row>
    <row r="38" spans="1:7" s="35" customFormat="1" ht="30" x14ac:dyDescent="0.25">
      <c r="A38" s="10" t="s">
        <v>114</v>
      </c>
      <c r="B38" s="6" t="s">
        <v>113</v>
      </c>
      <c r="C38" s="29"/>
      <c r="D38" s="30"/>
      <c r="E38" s="31"/>
      <c r="F38" s="32"/>
      <c r="G38" s="33"/>
    </row>
    <row r="39" spans="1:7" s="35" customFormat="1" ht="45" x14ac:dyDescent="0.25">
      <c r="A39" s="10" t="s">
        <v>115</v>
      </c>
      <c r="B39" s="6" t="s">
        <v>111</v>
      </c>
      <c r="C39" s="29">
        <v>2023</v>
      </c>
      <c r="D39" s="30">
        <v>0.4</v>
      </c>
      <c r="E39" s="31">
        <v>130</v>
      </c>
      <c r="F39" s="32">
        <v>215</v>
      </c>
      <c r="G39" s="33">
        <v>248.02209999999999</v>
      </c>
    </row>
    <row r="40" spans="1:7" s="35" customFormat="1" ht="45" x14ac:dyDescent="0.25">
      <c r="A40" s="10" t="s">
        <v>115</v>
      </c>
      <c r="B40" s="6" t="s">
        <v>111</v>
      </c>
      <c r="C40" s="29">
        <v>2024</v>
      </c>
      <c r="D40" s="30">
        <v>0.4</v>
      </c>
      <c r="E40" s="31">
        <v>132</v>
      </c>
      <c r="F40" s="32">
        <v>465</v>
      </c>
      <c r="G40" s="33">
        <v>354.06708000000003</v>
      </c>
    </row>
    <row r="41" spans="1:7" s="2" customFormat="1" ht="45" x14ac:dyDescent="0.25">
      <c r="A41" s="10" t="s">
        <v>187</v>
      </c>
      <c r="B41" s="6" t="s">
        <v>188</v>
      </c>
      <c r="C41" s="29"/>
      <c r="D41" s="30"/>
      <c r="E41" s="31"/>
      <c r="F41" s="32"/>
      <c r="G41" s="33"/>
    </row>
    <row r="42" spans="1:7" s="2" customFormat="1" ht="45" x14ac:dyDescent="0.25">
      <c r="A42" s="10" t="s">
        <v>187</v>
      </c>
      <c r="B42" s="6" t="s">
        <v>188</v>
      </c>
      <c r="C42" s="29">
        <v>2024</v>
      </c>
      <c r="D42" s="30">
        <v>0.4</v>
      </c>
      <c r="E42" s="31">
        <v>400</v>
      </c>
      <c r="F42" s="32">
        <v>257.42</v>
      </c>
      <c r="G42" s="33">
        <v>1503.4213199999999</v>
      </c>
    </row>
    <row r="43" spans="1:7" s="35" customFormat="1" x14ac:dyDescent="0.25">
      <c r="A43" s="10" t="s">
        <v>145</v>
      </c>
      <c r="B43" s="6" t="s">
        <v>146</v>
      </c>
      <c r="C43" s="29"/>
      <c r="D43" s="30"/>
      <c r="E43" s="31"/>
      <c r="F43" s="32"/>
      <c r="G43" s="33"/>
    </row>
    <row r="44" spans="1:7" s="2" customFormat="1" ht="30" x14ac:dyDescent="0.25">
      <c r="A44" s="10" t="s">
        <v>147</v>
      </c>
      <c r="B44" s="6" t="s">
        <v>117</v>
      </c>
      <c r="C44" s="38"/>
      <c r="D44" s="38"/>
      <c r="E44" s="38"/>
      <c r="F44" s="38"/>
      <c r="G44" s="38"/>
    </row>
    <row r="45" spans="1:7" s="2" customFormat="1" ht="45" x14ac:dyDescent="0.25">
      <c r="A45" s="10" t="s">
        <v>148</v>
      </c>
      <c r="B45" s="6" t="s">
        <v>111</v>
      </c>
      <c r="C45" s="29">
        <v>2024</v>
      </c>
      <c r="D45" s="30">
        <v>10</v>
      </c>
      <c r="E45" s="31">
        <v>248</v>
      </c>
      <c r="F45" s="32">
        <v>325.5</v>
      </c>
      <c r="G45" s="33">
        <v>1022.40818452895</v>
      </c>
    </row>
    <row r="46" spans="1:7" s="2" customFormat="1" ht="30" x14ac:dyDescent="0.25">
      <c r="A46" s="10" t="s">
        <v>120</v>
      </c>
      <c r="B46" s="6" t="s">
        <v>119</v>
      </c>
      <c r="C46" s="29"/>
      <c r="D46" s="30"/>
      <c r="E46" s="31"/>
      <c r="F46" s="32"/>
      <c r="G46" s="33"/>
    </row>
    <row r="47" spans="1:7" s="2" customFormat="1" x14ac:dyDescent="0.25">
      <c r="A47" s="10" t="s">
        <v>121</v>
      </c>
      <c r="B47" s="6" t="s">
        <v>105</v>
      </c>
      <c r="C47" s="29" t="s">
        <v>31</v>
      </c>
      <c r="D47" s="30" t="s">
        <v>31</v>
      </c>
      <c r="E47" s="31" t="s">
        <v>31</v>
      </c>
      <c r="F47" s="32" t="s">
        <v>31</v>
      </c>
      <c r="G47" s="33" t="s">
        <v>31</v>
      </c>
    </row>
    <row r="48" spans="1:7" s="2" customFormat="1" x14ac:dyDescent="0.25">
      <c r="A48" s="10" t="s">
        <v>122</v>
      </c>
      <c r="B48" s="6" t="s">
        <v>106</v>
      </c>
      <c r="C48" s="29"/>
      <c r="D48" s="30"/>
      <c r="E48" s="31"/>
      <c r="F48" s="32"/>
      <c r="G48" s="33"/>
    </row>
    <row r="49" spans="1:7" s="35" customFormat="1" x14ac:dyDescent="0.25">
      <c r="A49" s="10" t="s">
        <v>123</v>
      </c>
      <c r="B49" s="6" t="s">
        <v>107</v>
      </c>
      <c r="C49" s="29"/>
      <c r="D49" s="30"/>
      <c r="E49" s="31"/>
      <c r="F49" s="32"/>
      <c r="G49" s="33"/>
    </row>
    <row r="50" spans="1:7" s="2" customFormat="1" ht="30" x14ac:dyDescent="0.25">
      <c r="A50" s="10" t="s">
        <v>184</v>
      </c>
      <c r="B50" s="6" t="s">
        <v>109</v>
      </c>
      <c r="C50" s="29"/>
      <c r="D50" s="30"/>
      <c r="E50" s="31"/>
      <c r="F50" s="32"/>
      <c r="G50" s="33"/>
    </row>
    <row r="51" spans="1:7" s="2" customFormat="1" ht="45" x14ac:dyDescent="0.25">
      <c r="A51" s="10" t="s">
        <v>185</v>
      </c>
      <c r="B51" s="6" t="s">
        <v>111</v>
      </c>
      <c r="C51" s="29">
        <v>2024</v>
      </c>
      <c r="D51" s="30">
        <v>0.4</v>
      </c>
      <c r="E51" s="31">
        <v>8</v>
      </c>
      <c r="F51" s="32">
        <v>45</v>
      </c>
      <c r="G51" s="33">
        <v>160.99725000000001</v>
      </c>
    </row>
    <row r="52" spans="1:7" s="35" customFormat="1" ht="30" x14ac:dyDescent="0.25">
      <c r="A52" s="10" t="s">
        <v>124</v>
      </c>
      <c r="B52" s="6" t="s">
        <v>113</v>
      </c>
      <c r="C52" s="29"/>
      <c r="D52" s="30"/>
      <c r="E52" s="31"/>
      <c r="F52" s="32"/>
      <c r="G52" s="33"/>
    </row>
    <row r="53" spans="1:7" s="2" customFormat="1" ht="45" x14ac:dyDescent="0.25">
      <c r="A53" s="7" t="s">
        <v>125</v>
      </c>
      <c r="B53" s="12" t="s">
        <v>111</v>
      </c>
      <c r="C53" s="24">
        <v>2023</v>
      </c>
      <c r="D53" s="30">
        <v>0.4</v>
      </c>
      <c r="E53" s="29">
        <v>250</v>
      </c>
      <c r="F53" s="32">
        <v>61.5</v>
      </c>
      <c r="G53" s="33">
        <v>827.77211</v>
      </c>
    </row>
    <row r="54" spans="1:7" s="35" customFormat="1" ht="45" x14ac:dyDescent="0.25">
      <c r="A54" s="10" t="s">
        <v>125</v>
      </c>
      <c r="B54" s="6" t="s">
        <v>111</v>
      </c>
      <c r="C54" s="29">
        <v>2024</v>
      </c>
      <c r="D54" s="30">
        <v>0.4</v>
      </c>
      <c r="E54" s="31">
        <v>20</v>
      </c>
      <c r="F54" s="32">
        <v>135</v>
      </c>
      <c r="G54" s="33">
        <v>176.41508999999999</v>
      </c>
    </row>
    <row r="55" spans="1:7" s="35" customFormat="1" x14ac:dyDescent="0.25">
      <c r="A55" s="10" t="s">
        <v>149</v>
      </c>
      <c r="B55" s="6" t="s">
        <v>146</v>
      </c>
      <c r="C55" s="29"/>
      <c r="D55" s="30"/>
      <c r="E55" s="31"/>
      <c r="F55" s="32"/>
      <c r="G55" s="33"/>
    </row>
    <row r="56" spans="1:7" s="35" customFormat="1" ht="41.45" customHeight="1" x14ac:dyDescent="0.25">
      <c r="A56" s="10" t="s">
        <v>150</v>
      </c>
      <c r="B56" s="6" t="s">
        <v>117</v>
      </c>
      <c r="C56" s="29"/>
      <c r="D56" s="30"/>
      <c r="E56" s="31"/>
      <c r="F56" s="32"/>
      <c r="G56" s="33"/>
    </row>
    <row r="57" spans="1:7" s="35" customFormat="1" ht="41.45" customHeight="1" x14ac:dyDescent="0.25">
      <c r="A57" s="10" t="s">
        <v>151</v>
      </c>
      <c r="B57" s="6" t="s">
        <v>111</v>
      </c>
      <c r="C57" s="29">
        <v>2024</v>
      </c>
      <c r="D57" s="30">
        <v>10</v>
      </c>
      <c r="E57" s="31">
        <v>6</v>
      </c>
      <c r="F57" s="32">
        <v>325.5</v>
      </c>
      <c r="G57" s="33">
        <v>56.272199999999998</v>
      </c>
    </row>
    <row r="58" spans="1:7" s="35" customFormat="1" x14ac:dyDescent="0.25">
      <c r="A58" s="10" t="s">
        <v>152</v>
      </c>
      <c r="B58" s="6" t="s">
        <v>153</v>
      </c>
      <c r="C58" s="29" t="s">
        <v>31</v>
      </c>
      <c r="D58" s="30" t="s">
        <v>31</v>
      </c>
      <c r="E58" s="31" t="s">
        <v>31</v>
      </c>
      <c r="F58" s="32" t="s">
        <v>31</v>
      </c>
      <c r="G58" s="33" t="s">
        <v>31</v>
      </c>
    </row>
    <row r="59" spans="1:7" s="35" customFormat="1" ht="41.45" customHeight="1" x14ac:dyDescent="0.25">
      <c r="A59" s="10" t="s">
        <v>155</v>
      </c>
      <c r="B59" s="6" t="s">
        <v>154</v>
      </c>
      <c r="C59" s="29"/>
      <c r="D59" s="30"/>
      <c r="E59" s="31"/>
      <c r="F59" s="32"/>
      <c r="G59" s="33"/>
    </row>
    <row r="60" spans="1:7" s="35" customFormat="1" x14ac:dyDescent="0.25">
      <c r="A60" s="10" t="s">
        <v>157</v>
      </c>
      <c r="B60" s="6" t="s">
        <v>156</v>
      </c>
      <c r="C60" s="29">
        <v>2024</v>
      </c>
      <c r="D60" s="30">
        <v>10</v>
      </c>
      <c r="E60" s="31">
        <v>1</v>
      </c>
      <c r="F60" s="32">
        <v>325.5</v>
      </c>
      <c r="G60" s="33">
        <v>52.391089999999998</v>
      </c>
    </row>
    <row r="61" spans="1:7" s="2" customFormat="1" ht="30" x14ac:dyDescent="0.25">
      <c r="A61" s="7" t="s">
        <v>158</v>
      </c>
      <c r="B61" s="12" t="s">
        <v>159</v>
      </c>
      <c r="C61" s="24"/>
      <c r="D61" s="22"/>
      <c r="E61" s="22"/>
      <c r="F61" s="22"/>
      <c r="G61" s="23"/>
    </row>
    <row r="62" spans="1:7" s="2" customFormat="1" x14ac:dyDescent="0.25">
      <c r="A62" s="7" t="s">
        <v>161</v>
      </c>
      <c r="B62" s="12" t="s">
        <v>160</v>
      </c>
      <c r="C62" s="24"/>
      <c r="D62" s="22"/>
      <c r="E62" s="22"/>
      <c r="F62" s="22"/>
      <c r="G62" s="23"/>
    </row>
    <row r="63" spans="1:7" s="2" customFormat="1" ht="30" x14ac:dyDescent="0.25">
      <c r="A63" s="7" t="s">
        <v>164</v>
      </c>
      <c r="B63" s="12" t="s">
        <v>165</v>
      </c>
      <c r="C63" s="24">
        <v>2024</v>
      </c>
      <c r="D63" s="30">
        <v>0.4</v>
      </c>
      <c r="E63" s="31">
        <v>5</v>
      </c>
      <c r="F63" s="32">
        <v>255</v>
      </c>
      <c r="G63" s="23">
        <v>699.40859</v>
      </c>
    </row>
    <row r="64" spans="1:7" s="2" customFormat="1" x14ac:dyDescent="0.25">
      <c r="A64" s="7" t="s">
        <v>162</v>
      </c>
      <c r="B64" s="12" t="s">
        <v>163</v>
      </c>
      <c r="C64" s="24"/>
      <c r="D64" s="22"/>
      <c r="E64" s="22"/>
      <c r="F64" s="22"/>
      <c r="G64" s="23"/>
    </row>
    <row r="65" spans="1:7" s="2" customFormat="1" ht="30" x14ac:dyDescent="0.25">
      <c r="A65" s="7" t="s">
        <v>166</v>
      </c>
      <c r="B65" s="12" t="s">
        <v>165</v>
      </c>
      <c r="C65" s="24">
        <v>2024</v>
      </c>
      <c r="D65" s="25">
        <v>0.4</v>
      </c>
      <c r="E65" s="31">
        <v>1</v>
      </c>
      <c r="F65" s="32">
        <v>100</v>
      </c>
      <c r="G65" s="23">
        <v>120.19932</v>
      </c>
    </row>
    <row r="66" spans="1:7" s="2" customFormat="1" ht="45" x14ac:dyDescent="0.25">
      <c r="A66" s="7" t="s">
        <v>126</v>
      </c>
      <c r="B66" s="12" t="s">
        <v>91</v>
      </c>
      <c r="C66" s="24" t="s">
        <v>31</v>
      </c>
      <c r="D66" s="22" t="s">
        <v>31</v>
      </c>
      <c r="E66" s="22" t="s">
        <v>31</v>
      </c>
      <c r="F66" s="22" t="s">
        <v>31</v>
      </c>
      <c r="G66" s="23" t="s">
        <v>31</v>
      </c>
    </row>
    <row r="67" spans="1:7" s="2" customFormat="1" x14ac:dyDescent="0.25">
      <c r="A67" s="7" t="s">
        <v>127</v>
      </c>
      <c r="B67" s="12" t="s">
        <v>92</v>
      </c>
      <c r="C67" s="24"/>
      <c r="D67" s="30"/>
      <c r="E67" s="22"/>
      <c r="F67" s="32"/>
      <c r="G67" s="33"/>
    </row>
    <row r="68" spans="1:7" s="2" customFormat="1" x14ac:dyDescent="0.25">
      <c r="A68" s="7" t="s">
        <v>128</v>
      </c>
      <c r="B68" s="12" t="s">
        <v>169</v>
      </c>
      <c r="C68" s="24"/>
      <c r="D68" s="30"/>
      <c r="E68" s="22"/>
      <c r="F68" s="32"/>
      <c r="G68" s="33"/>
    </row>
    <row r="69" spans="1:7" s="2" customFormat="1" x14ac:dyDescent="0.25">
      <c r="A69" s="7" t="s">
        <v>133</v>
      </c>
      <c r="B69" s="12" t="s">
        <v>176</v>
      </c>
      <c r="C69" s="24"/>
      <c r="D69" s="30"/>
      <c r="E69" s="22"/>
      <c r="F69" s="32"/>
      <c r="G69" s="33"/>
    </row>
    <row r="70" spans="1:7" s="2" customFormat="1" x14ac:dyDescent="0.25">
      <c r="A70" s="7" t="s">
        <v>134</v>
      </c>
      <c r="B70" s="12" t="s">
        <v>175</v>
      </c>
      <c r="C70" s="24">
        <v>2023</v>
      </c>
      <c r="D70" s="30">
        <v>6</v>
      </c>
      <c r="E70" s="22" t="s">
        <v>31</v>
      </c>
      <c r="F70" s="32">
        <v>7.5</v>
      </c>
      <c r="G70" s="33">
        <v>380.86887999999999</v>
      </c>
    </row>
    <row r="71" spans="1:7" s="2" customFormat="1" x14ac:dyDescent="0.25">
      <c r="A71" s="7" t="s">
        <v>170</v>
      </c>
      <c r="B71" s="12" t="s">
        <v>172</v>
      </c>
      <c r="C71" s="24"/>
      <c r="D71" s="30"/>
      <c r="E71" s="22"/>
      <c r="F71" s="32"/>
      <c r="G71" s="33"/>
    </row>
    <row r="72" spans="1:7" s="2" customFormat="1" x14ac:dyDescent="0.25">
      <c r="A72" s="7" t="s">
        <v>171</v>
      </c>
      <c r="B72" s="12" t="s">
        <v>94</v>
      </c>
      <c r="C72" s="24">
        <v>2024</v>
      </c>
      <c r="D72" s="30">
        <v>6</v>
      </c>
      <c r="E72" s="22" t="s">
        <v>31</v>
      </c>
      <c r="F72" s="32">
        <v>720</v>
      </c>
      <c r="G72" s="33">
        <v>4794.4299900000005</v>
      </c>
    </row>
    <row r="73" spans="1:7" s="2" customFormat="1" x14ac:dyDescent="0.25">
      <c r="A73" s="7" t="s">
        <v>129</v>
      </c>
      <c r="B73" s="12" t="s">
        <v>173</v>
      </c>
      <c r="C73" s="24"/>
      <c r="D73" s="30"/>
      <c r="E73" s="22"/>
      <c r="F73" s="32"/>
      <c r="G73" s="33"/>
    </row>
    <row r="74" spans="1:7" s="2" customFormat="1" x14ac:dyDescent="0.25">
      <c r="A74" s="7" t="s">
        <v>130</v>
      </c>
      <c r="B74" s="12" t="s">
        <v>169</v>
      </c>
      <c r="C74" s="24"/>
      <c r="D74" s="30"/>
      <c r="E74" s="22"/>
      <c r="F74" s="32"/>
      <c r="G74" s="33"/>
    </row>
    <row r="75" spans="1:7" s="2" customFormat="1" x14ac:dyDescent="0.25">
      <c r="A75" s="7" t="s">
        <v>131</v>
      </c>
      <c r="B75" s="12" t="s">
        <v>174</v>
      </c>
      <c r="C75" s="24"/>
      <c r="D75" s="30"/>
      <c r="E75" s="22"/>
      <c r="F75" s="32"/>
      <c r="G75" s="33"/>
    </row>
    <row r="76" spans="1:7" s="2" customFormat="1" ht="15.75" x14ac:dyDescent="0.25">
      <c r="A76" s="5" t="s">
        <v>132</v>
      </c>
      <c r="B76" s="11" t="s">
        <v>175</v>
      </c>
      <c r="C76" s="38">
        <v>2023</v>
      </c>
      <c r="D76" s="38">
        <v>10</v>
      </c>
      <c r="E76" s="38" t="s">
        <v>31</v>
      </c>
      <c r="F76" s="38">
        <v>80</v>
      </c>
      <c r="G76" s="38">
        <v>523.51424999999995</v>
      </c>
    </row>
    <row r="77" spans="1:7" s="2" customFormat="1" ht="31.5" x14ac:dyDescent="0.25">
      <c r="A77" s="10" t="s">
        <v>167</v>
      </c>
      <c r="B77" s="11" t="s">
        <v>93</v>
      </c>
      <c r="C77" s="8"/>
      <c r="D77" s="8"/>
      <c r="E77" s="8"/>
      <c r="F77" s="8"/>
      <c r="G77" s="8"/>
    </row>
    <row r="78" spans="1:7" s="2" customFormat="1" x14ac:dyDescent="0.25">
      <c r="A78" s="5" t="s">
        <v>168</v>
      </c>
      <c r="B78" s="6" t="s">
        <v>94</v>
      </c>
      <c r="C78" s="62">
        <v>2024</v>
      </c>
      <c r="D78" s="63">
        <v>10</v>
      </c>
      <c r="E78" s="64" t="s">
        <v>31</v>
      </c>
      <c r="F78" s="65">
        <v>325.5</v>
      </c>
      <c r="G78" s="66">
        <v>994.95129999999995</v>
      </c>
    </row>
    <row r="79" spans="1:7" s="2" customFormat="1" x14ac:dyDescent="0.25">
      <c r="A79" s="5" t="s">
        <v>189</v>
      </c>
      <c r="B79" s="6" t="s">
        <v>94</v>
      </c>
      <c r="C79" s="7">
        <v>2024</v>
      </c>
      <c r="D79" s="25">
        <v>10</v>
      </c>
      <c r="E79" s="26" t="s">
        <v>31</v>
      </c>
      <c r="F79" s="28">
        <v>150</v>
      </c>
      <c r="G79" s="27">
        <v>1259.0920599999999</v>
      </c>
    </row>
    <row r="80" spans="1:7" s="2" customFormat="1" ht="30" x14ac:dyDescent="0.25">
      <c r="A80" s="5">
        <v>7</v>
      </c>
      <c r="B80" s="6" t="s">
        <v>6</v>
      </c>
      <c r="C80" s="5" t="s">
        <v>1</v>
      </c>
      <c r="D80" s="5" t="s">
        <v>2</v>
      </c>
      <c r="E80" s="5" t="s">
        <v>18</v>
      </c>
      <c r="F80" s="5" t="s">
        <v>5</v>
      </c>
      <c r="G80" s="5" t="s">
        <v>19</v>
      </c>
    </row>
    <row r="81" spans="1:7" s="2" customFormat="1" ht="15.75" x14ac:dyDescent="0.25">
      <c r="A81" s="10" t="s">
        <v>20</v>
      </c>
      <c r="B81" s="11" t="s">
        <v>21</v>
      </c>
      <c r="C81" s="67" t="s">
        <v>31</v>
      </c>
      <c r="D81" s="67" t="s">
        <v>31</v>
      </c>
      <c r="E81" s="67" t="s">
        <v>31</v>
      </c>
      <c r="F81" s="67" t="s">
        <v>31</v>
      </c>
      <c r="G81" s="67" t="s">
        <v>31</v>
      </c>
    </row>
    <row r="82" spans="1:7" s="2" customFormat="1" x14ac:dyDescent="0.25">
      <c r="A82" s="5" t="s">
        <v>22</v>
      </c>
      <c r="B82" s="6" t="s">
        <v>23</v>
      </c>
      <c r="C82" s="7">
        <v>2022</v>
      </c>
      <c r="D82" s="25">
        <v>0.4</v>
      </c>
      <c r="E82" s="26">
        <v>67</v>
      </c>
      <c r="F82" s="28">
        <v>545</v>
      </c>
      <c r="G82" s="27">
        <v>971.70139999999992</v>
      </c>
    </row>
    <row r="83" spans="1:7" s="2" customFormat="1" x14ac:dyDescent="0.25">
      <c r="A83" s="5" t="s">
        <v>22</v>
      </c>
      <c r="B83" s="6" t="s">
        <v>23</v>
      </c>
      <c r="C83" s="7">
        <v>2023</v>
      </c>
      <c r="D83" s="25">
        <v>0.4</v>
      </c>
      <c r="E83" s="26">
        <v>2</v>
      </c>
      <c r="F83" s="37">
        <v>16</v>
      </c>
      <c r="G83" s="27">
        <v>41.998939999999997</v>
      </c>
    </row>
    <row r="84" spans="1:7" s="2" customFormat="1" x14ac:dyDescent="0.25">
      <c r="A84" s="5" t="s">
        <v>22</v>
      </c>
      <c r="B84" s="6" t="s">
        <v>23</v>
      </c>
      <c r="C84" s="7">
        <v>2024</v>
      </c>
      <c r="D84" s="25">
        <v>0.4</v>
      </c>
      <c r="E84" s="26">
        <v>76</v>
      </c>
      <c r="F84" s="37">
        <v>387.5</v>
      </c>
      <c r="G84" s="27">
        <v>2009.08088</v>
      </c>
    </row>
    <row r="85" spans="1:7" s="2" customFormat="1" ht="15.75" x14ac:dyDescent="0.25">
      <c r="A85" s="10" t="s">
        <v>24</v>
      </c>
      <c r="B85" s="11" t="s">
        <v>25</v>
      </c>
      <c r="C85" s="7" t="s">
        <v>31</v>
      </c>
      <c r="D85" s="25" t="s">
        <v>31</v>
      </c>
      <c r="E85" s="26" t="s">
        <v>31</v>
      </c>
      <c r="F85" s="37" t="s">
        <v>31</v>
      </c>
      <c r="G85" s="27" t="s">
        <v>31</v>
      </c>
    </row>
    <row r="86" spans="1:7" s="2" customFormat="1" ht="15.75" x14ac:dyDescent="0.25">
      <c r="A86" s="10" t="s">
        <v>26</v>
      </c>
      <c r="B86" s="11" t="s">
        <v>23</v>
      </c>
      <c r="C86" s="7">
        <v>2022</v>
      </c>
      <c r="D86" s="25">
        <v>0.4</v>
      </c>
      <c r="E86" s="26">
        <v>18</v>
      </c>
      <c r="F86" s="37">
        <v>247.5</v>
      </c>
      <c r="G86" s="27">
        <v>556.81791999999996</v>
      </c>
    </row>
    <row r="87" spans="1:7" s="2" customFormat="1" ht="15.75" x14ac:dyDescent="0.25">
      <c r="A87" s="10" t="s">
        <v>26</v>
      </c>
      <c r="B87" s="11" t="s">
        <v>23</v>
      </c>
      <c r="C87" s="7">
        <v>2023</v>
      </c>
      <c r="D87" s="25">
        <v>0.4</v>
      </c>
      <c r="E87" s="26">
        <v>27</v>
      </c>
      <c r="F87" s="37">
        <v>421</v>
      </c>
      <c r="G87" s="27">
        <v>961.26101000000006</v>
      </c>
    </row>
    <row r="88" spans="1:7" s="2" customFormat="1" ht="15.75" x14ac:dyDescent="0.25">
      <c r="A88" s="10" t="s">
        <v>26</v>
      </c>
      <c r="B88" s="11" t="s">
        <v>23</v>
      </c>
      <c r="C88" s="7">
        <v>2024</v>
      </c>
      <c r="D88" s="25">
        <v>0.4</v>
      </c>
      <c r="E88" s="26">
        <v>94</v>
      </c>
      <c r="F88" s="37">
        <v>1444.2399999999998</v>
      </c>
      <c r="G88" s="27">
        <v>3368.6540599999998</v>
      </c>
    </row>
    <row r="89" spans="1:7" s="2" customFormat="1" ht="15.75" x14ac:dyDescent="0.25">
      <c r="A89" s="10" t="s">
        <v>27</v>
      </c>
      <c r="B89" s="11" t="s">
        <v>28</v>
      </c>
      <c r="C89" s="7">
        <v>2023</v>
      </c>
      <c r="D89" s="25">
        <v>0.4</v>
      </c>
      <c r="E89" s="26">
        <v>3</v>
      </c>
      <c r="F89" s="37">
        <v>295</v>
      </c>
      <c r="G89" s="27">
        <v>141.14748</v>
      </c>
    </row>
    <row r="90" spans="1:7" s="2" customFormat="1" ht="15.75" x14ac:dyDescent="0.25">
      <c r="A90" s="10" t="s">
        <v>27</v>
      </c>
      <c r="B90" s="11" t="s">
        <v>28</v>
      </c>
      <c r="C90" s="7">
        <v>2024</v>
      </c>
      <c r="D90" s="25">
        <v>0.4</v>
      </c>
      <c r="E90" s="26">
        <v>10</v>
      </c>
      <c r="F90" s="37">
        <v>927.42</v>
      </c>
      <c r="G90" s="27">
        <v>454.13535000000002</v>
      </c>
    </row>
    <row r="91" spans="1:7" s="2" customFormat="1" ht="15.75" x14ac:dyDescent="0.25">
      <c r="A91" s="10" t="s">
        <v>29</v>
      </c>
      <c r="B91" s="11" t="s">
        <v>30</v>
      </c>
      <c r="C91" s="7" t="s">
        <v>31</v>
      </c>
      <c r="D91" s="25" t="s">
        <v>31</v>
      </c>
      <c r="E91" s="26" t="s">
        <v>31</v>
      </c>
      <c r="F91" s="37" t="s">
        <v>31</v>
      </c>
      <c r="G91" s="27" t="s">
        <v>31</v>
      </c>
    </row>
    <row r="92" spans="1:7" s="2" customFormat="1" ht="15.75" x14ac:dyDescent="0.25">
      <c r="A92" s="10" t="s">
        <v>29</v>
      </c>
      <c r="B92" s="11" t="s">
        <v>30</v>
      </c>
      <c r="C92" s="8" t="s">
        <v>31</v>
      </c>
      <c r="D92" s="8" t="s">
        <v>31</v>
      </c>
      <c r="E92" s="8" t="s">
        <v>31</v>
      </c>
      <c r="F92" s="8" t="s">
        <v>31</v>
      </c>
      <c r="G92" s="8" t="s">
        <v>31</v>
      </c>
    </row>
    <row r="93" spans="1:7" s="2" customFormat="1" x14ac:dyDescent="0.25">
      <c r="A93" s="3"/>
      <c r="B93" s="4"/>
    </row>
    <row r="94" spans="1:7" s="2" customFormat="1" x14ac:dyDescent="0.25">
      <c r="A94" s="3"/>
      <c r="B94" s="4"/>
    </row>
    <row r="95" spans="1:7" s="2" customFormat="1" x14ac:dyDescent="0.25">
      <c r="A95" s="3"/>
      <c r="B95" s="4"/>
    </row>
    <row r="96" spans="1:7" s="2" customFormat="1" x14ac:dyDescent="0.25">
      <c r="A96" s="3"/>
      <c r="B96" s="4"/>
    </row>
    <row r="97" spans="1:2" s="2" customFormat="1" x14ac:dyDescent="0.25">
      <c r="A97" s="3"/>
      <c r="B97" s="4"/>
    </row>
    <row r="98" spans="1:2" s="2" customFormat="1" x14ac:dyDescent="0.25">
      <c r="A98" s="3"/>
      <c r="B98" s="4"/>
    </row>
    <row r="99" spans="1:2" s="2" customFormat="1" x14ac:dyDescent="0.25">
      <c r="A99" s="3"/>
      <c r="B99" s="4"/>
    </row>
    <row r="100" spans="1:2" s="2" customFormat="1" x14ac:dyDescent="0.25">
      <c r="A100" s="3"/>
      <c r="B100" s="4"/>
    </row>
    <row r="101" spans="1:2" s="2" customFormat="1" x14ac:dyDescent="0.25">
      <c r="A101" s="3"/>
      <c r="B101" s="4"/>
    </row>
    <row r="102" spans="1:2" s="2" customFormat="1" x14ac:dyDescent="0.25">
      <c r="A102" s="3"/>
      <c r="B102" s="4"/>
    </row>
    <row r="103" spans="1:2" s="2" customFormat="1" x14ac:dyDescent="0.25">
      <c r="A103" s="3"/>
      <c r="B103" s="4"/>
    </row>
    <row r="104" spans="1:2" s="2" customFormat="1" x14ac:dyDescent="0.25">
      <c r="A104" s="3"/>
      <c r="B104" s="4"/>
    </row>
    <row r="105" spans="1:2" s="2" customFormat="1" x14ac:dyDescent="0.25">
      <c r="A105" s="3"/>
      <c r="B105" s="4"/>
    </row>
    <row r="106" spans="1:2" s="2" customFormat="1" x14ac:dyDescent="0.25">
      <c r="A106" s="3"/>
      <c r="B106" s="4"/>
    </row>
    <row r="107" spans="1:2" s="2" customFormat="1" x14ac:dyDescent="0.25">
      <c r="A107" s="3"/>
      <c r="B107" s="4"/>
    </row>
    <row r="108" spans="1:2" s="2" customFormat="1" x14ac:dyDescent="0.25">
      <c r="A108" s="3"/>
      <c r="B108" s="4"/>
    </row>
    <row r="109" spans="1:2" s="2" customFormat="1" x14ac:dyDescent="0.25">
      <c r="A109" s="3"/>
      <c r="B109" s="4"/>
    </row>
    <row r="110" spans="1:2" s="2" customFormat="1" x14ac:dyDescent="0.25">
      <c r="A110" s="3"/>
      <c r="B110" s="4"/>
    </row>
    <row r="111" spans="1:2" s="2" customFormat="1" x14ac:dyDescent="0.25">
      <c r="A111" s="3"/>
      <c r="B111" s="4"/>
    </row>
    <row r="112" spans="1:2" s="2" customFormat="1" x14ac:dyDescent="0.25">
      <c r="A112" s="3"/>
      <c r="B112" s="4"/>
    </row>
    <row r="113" spans="1:2" s="2" customFormat="1" x14ac:dyDescent="0.25">
      <c r="A113" s="3"/>
      <c r="B113" s="4"/>
    </row>
    <row r="114" spans="1:2" s="2" customFormat="1" x14ac:dyDescent="0.25">
      <c r="A114" s="3"/>
      <c r="B114" s="4"/>
    </row>
    <row r="115" spans="1:2" s="2" customFormat="1" x14ac:dyDescent="0.25">
      <c r="A115" s="3"/>
      <c r="B115" s="4"/>
    </row>
    <row r="116" spans="1:2" s="2" customFormat="1" x14ac:dyDescent="0.25">
      <c r="A116" s="3"/>
      <c r="B116" s="4"/>
    </row>
    <row r="117" spans="1:2" s="2" customFormat="1" x14ac:dyDescent="0.25">
      <c r="A117" s="3"/>
      <c r="B117" s="4"/>
    </row>
    <row r="118" spans="1:2" s="2" customFormat="1" x14ac:dyDescent="0.25">
      <c r="A118" s="3"/>
      <c r="B118" s="4"/>
    </row>
    <row r="119" spans="1:2" s="2" customFormat="1" x14ac:dyDescent="0.25">
      <c r="A119" s="3"/>
      <c r="B119" s="4"/>
    </row>
    <row r="120" spans="1:2" s="2" customFormat="1" x14ac:dyDescent="0.25">
      <c r="A120" s="3"/>
      <c r="B120" s="4"/>
    </row>
    <row r="121" spans="1:2" s="2" customFormat="1" x14ac:dyDescent="0.25">
      <c r="A121" s="3"/>
      <c r="B121" s="4"/>
    </row>
    <row r="122" spans="1:2" s="2" customFormat="1" x14ac:dyDescent="0.25">
      <c r="A122" s="3"/>
      <c r="B122" s="4"/>
    </row>
    <row r="123" spans="1:2" s="2" customFormat="1" x14ac:dyDescent="0.25">
      <c r="A123" s="3"/>
      <c r="B123" s="4"/>
    </row>
    <row r="124" spans="1:2" s="2" customFormat="1" x14ac:dyDescent="0.25">
      <c r="A124" s="3"/>
      <c r="B124" s="4"/>
    </row>
    <row r="125" spans="1:2" s="2" customFormat="1" x14ac:dyDescent="0.25">
      <c r="A125" s="3"/>
      <c r="B125" s="4"/>
    </row>
    <row r="126" spans="1:2" s="2" customFormat="1" x14ac:dyDescent="0.25">
      <c r="A126" s="3"/>
      <c r="B126" s="4"/>
    </row>
    <row r="127" spans="1:2" s="2" customFormat="1" x14ac:dyDescent="0.25">
      <c r="A127" s="3"/>
      <c r="B127" s="4"/>
    </row>
    <row r="128" spans="1:2" s="2" customFormat="1" x14ac:dyDescent="0.25">
      <c r="A128" s="3"/>
      <c r="B128" s="4"/>
    </row>
    <row r="129" spans="1:2" s="2" customFormat="1" x14ac:dyDescent="0.25">
      <c r="A129" s="3"/>
      <c r="B129" s="4"/>
    </row>
    <row r="130" spans="1:2" s="2" customFormat="1" x14ac:dyDescent="0.25">
      <c r="A130" s="3"/>
      <c r="B130" s="4"/>
    </row>
    <row r="131" spans="1:2" s="2" customFormat="1" x14ac:dyDescent="0.25">
      <c r="A131" s="3"/>
      <c r="B131" s="4"/>
    </row>
    <row r="132" spans="1:2" s="2" customFormat="1" x14ac:dyDescent="0.25">
      <c r="A132" s="3"/>
      <c r="B132" s="4"/>
    </row>
    <row r="133" spans="1:2" s="2" customFormat="1" x14ac:dyDescent="0.25">
      <c r="A133" s="3"/>
      <c r="B133" s="4"/>
    </row>
    <row r="134" spans="1:2" s="2" customFormat="1" x14ac:dyDescent="0.25">
      <c r="A134" s="3"/>
      <c r="B134" s="4"/>
    </row>
    <row r="135" spans="1:2" s="2" customFormat="1" x14ac:dyDescent="0.25">
      <c r="A135" s="3"/>
      <c r="B135" s="4"/>
    </row>
    <row r="136" spans="1:2" s="2" customFormat="1" x14ac:dyDescent="0.25">
      <c r="A136" s="3"/>
      <c r="B136" s="4"/>
    </row>
    <row r="137" spans="1:2" s="2" customFormat="1" x14ac:dyDescent="0.25">
      <c r="A137" s="3"/>
      <c r="B137" s="4"/>
    </row>
    <row r="138" spans="1:2" s="2" customFormat="1" x14ac:dyDescent="0.25">
      <c r="A138" s="3"/>
      <c r="B138" s="4"/>
    </row>
    <row r="139" spans="1:2" s="2" customFormat="1" x14ac:dyDescent="0.25">
      <c r="A139" s="3"/>
      <c r="B139" s="4"/>
    </row>
    <row r="140" spans="1:2" s="2" customFormat="1" x14ac:dyDescent="0.25">
      <c r="A140" s="3"/>
      <c r="B140" s="4"/>
    </row>
    <row r="141" spans="1:2" s="2" customFormat="1" x14ac:dyDescent="0.25">
      <c r="A141" s="3"/>
      <c r="B141" s="4"/>
    </row>
    <row r="142" spans="1:2" s="2" customFormat="1" x14ac:dyDescent="0.25">
      <c r="A142" s="3"/>
      <c r="B142" s="4"/>
    </row>
    <row r="143" spans="1:2" s="2" customFormat="1" x14ac:dyDescent="0.25">
      <c r="A143" s="3"/>
      <c r="B143" s="4"/>
    </row>
    <row r="144" spans="1:2" s="2" customFormat="1" x14ac:dyDescent="0.25">
      <c r="A144" s="3"/>
      <c r="B144" s="4"/>
    </row>
    <row r="145" spans="1:2" s="2" customFormat="1" x14ac:dyDescent="0.25">
      <c r="A145" s="3"/>
      <c r="B145" s="4"/>
    </row>
    <row r="146" spans="1:2" s="2" customFormat="1" x14ac:dyDescent="0.25">
      <c r="A146" s="3"/>
      <c r="B146" s="4"/>
    </row>
    <row r="147" spans="1:2" s="2" customFormat="1" x14ac:dyDescent="0.25">
      <c r="A147" s="3"/>
      <c r="B147" s="4"/>
    </row>
    <row r="148" spans="1:2" s="2" customFormat="1" x14ac:dyDescent="0.25">
      <c r="A148" s="3"/>
      <c r="B148" s="4"/>
    </row>
    <row r="149" spans="1:2" s="2" customFormat="1" x14ac:dyDescent="0.25">
      <c r="A149" s="3"/>
      <c r="B149" s="4"/>
    </row>
  </sheetData>
  <mergeCells count="5">
    <mergeCell ref="A6:G6"/>
    <mergeCell ref="F1:G1"/>
    <mergeCell ref="A3:G3"/>
    <mergeCell ref="A4:G4"/>
    <mergeCell ref="A5:G5"/>
  </mergeCells>
  <pageMargins left="0.7" right="0.7" top="0.75" bottom="0.75" header="0.3" footer="0.3"/>
  <pageSetup paperSize="9" scale="2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"/>
  <sheetViews>
    <sheetView topLeftCell="A14" zoomScale="80" zoomScaleNormal="80" zoomScaleSheetLayoutView="86" workbookViewId="0">
      <selection activeCell="E21" sqref="E21"/>
    </sheetView>
  </sheetViews>
  <sheetFormatPr defaultColWidth="9.140625" defaultRowHeight="15" x14ac:dyDescent="0.25"/>
  <cols>
    <col min="1" max="1" width="6" style="42" customWidth="1"/>
    <col min="2" max="2" width="37.85546875" style="42" customWidth="1"/>
    <col min="3" max="3" width="21.85546875" style="42" customWidth="1"/>
    <col min="4" max="4" width="22" style="42" customWidth="1"/>
    <col min="5" max="5" width="19.85546875" style="42" customWidth="1"/>
    <col min="6" max="14" width="12.7109375" style="42" customWidth="1"/>
    <col min="15" max="15" width="9.140625" style="13"/>
    <col min="16" max="16" width="11.28515625" style="13" customWidth="1"/>
    <col min="17" max="16384" width="9.140625" style="13"/>
  </cols>
  <sheetData>
    <row r="1" spans="1:14" x14ac:dyDescent="0.25">
      <c r="K1" s="79" t="s">
        <v>137</v>
      </c>
      <c r="L1" s="80"/>
      <c r="M1" s="80"/>
      <c r="N1" s="80"/>
    </row>
    <row r="2" spans="1:14" x14ac:dyDescent="0.25">
      <c r="K2" s="80"/>
      <c r="L2" s="80"/>
      <c r="M2" s="80"/>
      <c r="N2" s="80"/>
    </row>
    <row r="3" spans="1:14" x14ac:dyDescent="0.25">
      <c r="K3" s="80"/>
      <c r="L3" s="80"/>
      <c r="M3" s="80"/>
      <c r="N3" s="80"/>
    </row>
    <row r="4" spans="1:14" x14ac:dyDescent="0.25">
      <c r="K4" s="80"/>
      <c r="L4" s="80"/>
      <c r="M4" s="80"/>
      <c r="N4" s="80"/>
    </row>
    <row r="5" spans="1:14" ht="8.4499999999999993" customHeight="1" x14ac:dyDescent="0.25">
      <c r="K5" s="80"/>
      <c r="L5" s="80"/>
      <c r="M5" s="80"/>
      <c r="N5" s="80"/>
    </row>
    <row r="7" spans="1:14" ht="42.6" customHeight="1" x14ac:dyDescent="0.25">
      <c r="B7" s="81" t="s">
        <v>97</v>
      </c>
      <c r="C7" s="81"/>
      <c r="D7" s="81"/>
      <c r="E7" s="81"/>
      <c r="F7" s="81"/>
      <c r="G7" s="81"/>
      <c r="H7" s="81"/>
      <c r="I7" s="82"/>
      <c r="J7" s="82"/>
      <c r="K7" s="82"/>
      <c r="L7" s="82"/>
      <c r="M7" s="82"/>
      <c r="N7" s="82"/>
    </row>
    <row r="8" spans="1:14" ht="15.75" x14ac:dyDescent="0.25">
      <c r="B8" s="43"/>
      <c r="C8" s="43"/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</row>
    <row r="9" spans="1:14" s="14" customFormat="1" ht="15.75" customHeight="1" x14ac:dyDescent="0.25">
      <c r="A9" s="68" t="str">
        <f>'Приложение 1'!A4:G4</f>
        <v>Общества с ограниченной ответственностью "ТМК Энергоресурс"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</row>
    <row r="10" spans="1:14" s="14" customFormat="1" x14ac:dyDescent="0.25">
      <c r="A10" s="42"/>
      <c r="B10" s="15"/>
      <c r="C10" s="15"/>
      <c r="D10" s="15"/>
      <c r="E10" s="83" t="s">
        <v>4</v>
      </c>
      <c r="F10" s="83"/>
      <c r="G10" s="83"/>
      <c r="H10" s="83"/>
      <c r="I10" s="15"/>
      <c r="J10" s="15"/>
      <c r="K10" s="15"/>
      <c r="L10" s="45"/>
      <c r="M10" s="45"/>
      <c r="N10" s="45"/>
    </row>
    <row r="11" spans="1:14" s="14" customFormat="1" x14ac:dyDescent="0.25">
      <c r="A11" s="42"/>
      <c r="B11" s="15"/>
      <c r="C11" s="15"/>
      <c r="D11" s="15"/>
      <c r="E11" s="68" t="str">
        <f>'Приложение 1'!A6</f>
        <v>за 2022 - 2024 гг.</v>
      </c>
      <c r="F11" s="69"/>
      <c r="G11" s="69"/>
      <c r="H11" s="69"/>
      <c r="I11" s="15"/>
      <c r="J11" s="15"/>
      <c r="K11" s="15"/>
      <c r="L11" s="45"/>
      <c r="M11" s="45"/>
      <c r="N11" s="45"/>
    </row>
    <row r="12" spans="1:14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45"/>
      <c r="M12" s="45"/>
      <c r="N12" s="45"/>
    </row>
    <row r="13" spans="1:14" ht="15" customHeight="1" x14ac:dyDescent="0.25">
      <c r="A13" s="84" t="s">
        <v>34</v>
      </c>
      <c r="B13" s="84" t="s">
        <v>35</v>
      </c>
      <c r="C13" s="86" t="s">
        <v>36</v>
      </c>
      <c r="D13" s="86"/>
      <c r="E13" s="86"/>
      <c r="F13" s="87"/>
      <c r="G13" s="87"/>
      <c r="H13" s="87"/>
      <c r="I13" s="87"/>
      <c r="J13" s="87"/>
      <c r="K13" s="87"/>
      <c r="L13" s="88" t="s">
        <v>37</v>
      </c>
      <c r="M13" s="89"/>
      <c r="N13" s="90"/>
    </row>
    <row r="14" spans="1:14" ht="74.25" customHeight="1" x14ac:dyDescent="0.25">
      <c r="A14" s="85"/>
      <c r="B14" s="85"/>
      <c r="C14" s="84" t="s">
        <v>38</v>
      </c>
      <c r="D14" s="84"/>
      <c r="E14" s="84"/>
      <c r="F14" s="77" t="s">
        <v>39</v>
      </c>
      <c r="G14" s="78"/>
      <c r="H14" s="78"/>
      <c r="I14" s="77" t="s">
        <v>40</v>
      </c>
      <c r="J14" s="78"/>
      <c r="K14" s="78"/>
      <c r="L14" s="91"/>
      <c r="M14" s="92"/>
      <c r="N14" s="93"/>
    </row>
    <row r="15" spans="1:14" x14ac:dyDescent="0.25">
      <c r="A15" s="85"/>
      <c r="B15" s="85"/>
      <c r="C15" s="46" t="s">
        <v>98</v>
      </c>
      <c r="D15" s="46" t="s">
        <v>100</v>
      </c>
      <c r="E15" s="46" t="s">
        <v>179</v>
      </c>
      <c r="F15" s="46" t="str">
        <f t="shared" ref="F15:N15" si="0">C15</f>
        <v>2022 г.</v>
      </c>
      <c r="G15" s="46" t="str">
        <f t="shared" si="0"/>
        <v>2023 г.</v>
      </c>
      <c r="H15" s="46" t="str">
        <f t="shared" si="0"/>
        <v>2024 г.</v>
      </c>
      <c r="I15" s="46" t="str">
        <f t="shared" si="0"/>
        <v>2022 г.</v>
      </c>
      <c r="J15" s="46" t="str">
        <f t="shared" si="0"/>
        <v>2023 г.</v>
      </c>
      <c r="K15" s="46" t="str">
        <f t="shared" si="0"/>
        <v>2024 г.</v>
      </c>
      <c r="L15" s="46" t="str">
        <f t="shared" si="0"/>
        <v>2022 г.</v>
      </c>
      <c r="M15" s="46" t="str">
        <f t="shared" si="0"/>
        <v>2023 г.</v>
      </c>
      <c r="N15" s="46" t="str">
        <f t="shared" si="0"/>
        <v>2024 г.</v>
      </c>
    </row>
    <row r="16" spans="1:14" ht="60" x14ac:dyDescent="0.25">
      <c r="A16" s="85"/>
      <c r="B16" s="85"/>
      <c r="C16" s="47" t="s">
        <v>41</v>
      </c>
      <c r="D16" s="47" t="s">
        <v>41</v>
      </c>
      <c r="E16" s="47" t="s">
        <v>41</v>
      </c>
      <c r="F16" s="48" t="s">
        <v>42</v>
      </c>
      <c r="G16" s="48" t="s">
        <v>42</v>
      </c>
      <c r="H16" s="48" t="s">
        <v>42</v>
      </c>
      <c r="I16" s="48" t="s">
        <v>42</v>
      </c>
      <c r="J16" s="48" t="s">
        <v>42</v>
      </c>
      <c r="K16" s="48" t="s">
        <v>42</v>
      </c>
      <c r="L16" s="48" t="s">
        <v>42</v>
      </c>
      <c r="M16" s="48" t="s">
        <v>42</v>
      </c>
      <c r="N16" s="48" t="s">
        <v>42</v>
      </c>
    </row>
    <row r="17" spans="1:16" x14ac:dyDescent="0.25">
      <c r="A17" s="16">
        <v>1</v>
      </c>
      <c r="B17" s="16">
        <f t="shared" ref="B17:N17" si="1">A17+1</f>
        <v>2</v>
      </c>
      <c r="C17" s="16">
        <f t="shared" ref="C17" si="2">B17+1</f>
        <v>3</v>
      </c>
      <c r="D17" s="16">
        <f t="shared" ref="D17" si="3">C17+1</f>
        <v>4</v>
      </c>
      <c r="E17" s="16">
        <f t="shared" si="1"/>
        <v>5</v>
      </c>
      <c r="F17" s="16">
        <f t="shared" ref="F17" si="4">E17+1</f>
        <v>6</v>
      </c>
      <c r="G17" s="16">
        <f t="shared" ref="G17" si="5">F17+1</f>
        <v>7</v>
      </c>
      <c r="H17" s="16">
        <f t="shared" si="1"/>
        <v>8</v>
      </c>
      <c r="I17" s="16">
        <f t="shared" ref="I17" si="6">H17+1</f>
        <v>9</v>
      </c>
      <c r="J17" s="16">
        <f t="shared" ref="J17" si="7">I17+1</f>
        <v>10</v>
      </c>
      <c r="K17" s="16">
        <f t="shared" si="1"/>
        <v>11</v>
      </c>
      <c r="L17" s="16">
        <f t="shared" ref="L17" si="8">K17+1</f>
        <v>12</v>
      </c>
      <c r="M17" s="16">
        <f t="shared" ref="M17" si="9">L17+1</f>
        <v>13</v>
      </c>
      <c r="N17" s="16">
        <f t="shared" si="1"/>
        <v>14</v>
      </c>
      <c r="P17" s="36"/>
    </row>
    <row r="18" spans="1:16" ht="45" x14ac:dyDescent="0.25">
      <c r="A18" s="16" t="s">
        <v>43</v>
      </c>
      <c r="B18" s="49" t="s">
        <v>44</v>
      </c>
      <c r="C18" s="39">
        <v>18554.734575605398</v>
      </c>
      <c r="D18" s="39">
        <v>132534.05319421217</v>
      </c>
      <c r="E18" s="39">
        <v>321596.69039133529</v>
      </c>
      <c r="F18" s="40">
        <v>85</v>
      </c>
      <c r="G18" s="40">
        <v>25</v>
      </c>
      <c r="H18" s="40">
        <v>160</v>
      </c>
      <c r="I18" s="41">
        <v>792.5</v>
      </c>
      <c r="J18" s="41">
        <v>732</v>
      </c>
      <c r="K18" s="39">
        <v>2759.16</v>
      </c>
      <c r="L18" s="39">
        <v>218.290995007123</v>
      </c>
      <c r="M18" s="39">
        <v>5301.362127768487</v>
      </c>
      <c r="N18" s="39">
        <v>2009.98</v>
      </c>
      <c r="P18" s="36"/>
    </row>
    <row r="19" spans="1:16" ht="45" x14ac:dyDescent="0.25">
      <c r="A19" s="16" t="s">
        <v>45</v>
      </c>
      <c r="B19" s="49" t="s">
        <v>46</v>
      </c>
      <c r="C19" s="39">
        <v>24918.860326777401</v>
      </c>
      <c r="D19" s="39">
        <v>177992.17480751805</v>
      </c>
      <c r="E19" s="39">
        <v>431901.78640181816</v>
      </c>
      <c r="F19" s="40">
        <v>85</v>
      </c>
      <c r="G19" s="40">
        <v>25</v>
      </c>
      <c r="H19" s="40">
        <v>160</v>
      </c>
      <c r="I19" s="41">
        <v>792.5</v>
      </c>
      <c r="J19" s="41">
        <v>732</v>
      </c>
      <c r="K19" s="39">
        <v>2759.16</v>
      </c>
      <c r="L19" s="39">
        <v>293.16306266797</v>
      </c>
      <c r="M19" s="39">
        <v>7119.6869923007216</v>
      </c>
      <c r="N19" s="39">
        <v>2699.39</v>
      </c>
      <c r="P19" s="36"/>
    </row>
    <row r="20" spans="1:16" ht="139.5" customHeight="1" x14ac:dyDescent="0.25">
      <c r="A20" s="16" t="s">
        <v>15</v>
      </c>
      <c r="B20" s="50" t="s">
        <v>180</v>
      </c>
      <c r="C20" s="39">
        <v>24918.860326777401</v>
      </c>
      <c r="D20" s="39">
        <v>177992.17480751805</v>
      </c>
      <c r="E20" s="39">
        <v>429202.40023680677</v>
      </c>
      <c r="F20" s="40">
        <v>85</v>
      </c>
      <c r="G20" s="40">
        <v>25</v>
      </c>
      <c r="H20" s="40">
        <v>159</v>
      </c>
      <c r="I20" s="41">
        <v>792.5</v>
      </c>
      <c r="J20" s="41">
        <v>732</v>
      </c>
      <c r="K20" s="39">
        <v>2501.7399999999998</v>
      </c>
      <c r="L20" s="39">
        <v>293.16306266797</v>
      </c>
      <c r="M20" s="39">
        <v>7119.6869923007216</v>
      </c>
      <c r="N20" s="39">
        <v>2699.39</v>
      </c>
    </row>
    <row r="21" spans="1:16" ht="105" x14ac:dyDescent="0.25">
      <c r="A21" s="16" t="s">
        <v>47</v>
      </c>
      <c r="B21" s="49" t="s">
        <v>181</v>
      </c>
      <c r="C21" s="39">
        <v>0</v>
      </c>
      <c r="D21" s="39">
        <v>0</v>
      </c>
      <c r="E21" s="39">
        <v>2699.3861650113631</v>
      </c>
      <c r="F21" s="40">
        <v>0</v>
      </c>
      <c r="G21" s="40">
        <v>0</v>
      </c>
      <c r="H21" s="40">
        <v>1</v>
      </c>
      <c r="I21" s="41">
        <v>0</v>
      </c>
      <c r="J21" s="41">
        <v>0</v>
      </c>
      <c r="K21" s="41">
        <v>257.42</v>
      </c>
      <c r="L21" s="39">
        <v>0</v>
      </c>
      <c r="M21" s="39">
        <v>0</v>
      </c>
      <c r="N21" s="39">
        <v>2699.3861650113631</v>
      </c>
    </row>
    <row r="22" spans="1:16" x14ac:dyDescent="0.25">
      <c r="B22" s="17"/>
      <c r="C22" s="17"/>
      <c r="D22" s="17"/>
      <c r="E22" s="17"/>
      <c r="F22" s="17"/>
      <c r="G22" s="17"/>
      <c r="H22" s="17"/>
      <c r="I22" s="45"/>
      <c r="J22" s="45"/>
    </row>
  </sheetData>
  <mergeCells count="12">
    <mergeCell ref="F14:H14"/>
    <mergeCell ref="I14:K14"/>
    <mergeCell ref="K1:N5"/>
    <mergeCell ref="B7:N7"/>
    <mergeCell ref="A9:N9"/>
    <mergeCell ref="E10:H10"/>
    <mergeCell ref="E11:H11"/>
    <mergeCell ref="A13:A16"/>
    <mergeCell ref="B13:B16"/>
    <mergeCell ref="C13:K13"/>
    <mergeCell ref="L13:N14"/>
    <mergeCell ref="C14:E14"/>
  </mergeCells>
  <pageMargins left="0.25" right="0.25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L31"/>
  <sheetViews>
    <sheetView topLeftCell="A11" zoomScale="70" zoomScaleNormal="70" zoomScaleSheetLayoutView="68" workbookViewId="0">
      <selection activeCell="K18" sqref="K18"/>
    </sheetView>
  </sheetViews>
  <sheetFormatPr defaultColWidth="9.140625" defaultRowHeight="15" x14ac:dyDescent="0.25"/>
  <cols>
    <col min="1" max="1" width="10" style="18" customWidth="1"/>
    <col min="2" max="2" width="36.85546875" style="18" customWidth="1"/>
    <col min="3" max="5" width="19.7109375" style="18" customWidth="1"/>
    <col min="6" max="11" width="16.7109375" style="18" customWidth="1"/>
    <col min="12" max="12" width="13" style="18" bestFit="1" customWidth="1"/>
    <col min="13" max="16384" width="9.140625" style="18"/>
  </cols>
  <sheetData>
    <row r="1" spans="1:12" ht="29.25" customHeight="1" x14ac:dyDescent="0.25">
      <c r="I1" s="94" t="s">
        <v>138</v>
      </c>
      <c r="J1" s="95"/>
      <c r="K1" s="95"/>
    </row>
    <row r="2" spans="1:12" ht="49.15" customHeight="1" x14ac:dyDescent="0.25">
      <c r="I2" s="95"/>
      <c r="J2" s="95"/>
      <c r="K2" s="95"/>
    </row>
    <row r="3" spans="1:12" ht="60.75" customHeight="1" x14ac:dyDescent="0.25">
      <c r="A3" s="114" t="s">
        <v>99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2" ht="30.6" customHeight="1" x14ac:dyDescent="0.25">
      <c r="A4" s="68" t="str">
        <f>'Приложение 2'!A9:N9</f>
        <v>Общества с ограниченной ответственностью "ТМК Энергоресурс"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22.15" customHeight="1" x14ac:dyDescent="0.25">
      <c r="A5" s="115" t="str">
        <f>'Приложение 2'!E10</f>
        <v>(название организации)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2" ht="32.450000000000003" customHeight="1" x14ac:dyDescent="0.25">
      <c r="A6" s="68" t="str">
        <f>'Приложение 2'!E11</f>
        <v>за 2022 - 2024 гг.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x14ac:dyDescent="0.25">
      <c r="B7" s="19"/>
      <c r="C7" s="19"/>
      <c r="D7" s="19"/>
      <c r="E7" s="19"/>
      <c r="F7" s="19"/>
      <c r="G7" s="19"/>
      <c r="H7" s="19"/>
    </row>
    <row r="8" spans="1:12" ht="27" customHeight="1" x14ac:dyDescent="0.25">
      <c r="A8" s="96" t="s">
        <v>34</v>
      </c>
      <c r="B8" s="99" t="s">
        <v>48</v>
      </c>
      <c r="C8" s="102" t="s">
        <v>49</v>
      </c>
      <c r="D8" s="103"/>
      <c r="E8" s="104"/>
      <c r="F8" s="108" t="s">
        <v>50</v>
      </c>
      <c r="G8" s="109"/>
      <c r="H8" s="109"/>
      <c r="I8" s="109"/>
      <c r="J8" s="109"/>
      <c r="K8" s="110"/>
    </row>
    <row r="9" spans="1:12" ht="99.75" customHeight="1" x14ac:dyDescent="0.25">
      <c r="A9" s="97"/>
      <c r="B9" s="100"/>
      <c r="C9" s="105"/>
      <c r="D9" s="106"/>
      <c r="E9" s="107"/>
      <c r="F9" s="111" t="s">
        <v>182</v>
      </c>
      <c r="G9" s="112"/>
      <c r="H9" s="113"/>
      <c r="I9" s="108" t="s">
        <v>183</v>
      </c>
      <c r="J9" s="109"/>
      <c r="K9" s="110"/>
    </row>
    <row r="10" spans="1:12" x14ac:dyDescent="0.25">
      <c r="A10" s="98"/>
      <c r="B10" s="101"/>
      <c r="C10" s="51" t="s">
        <v>98</v>
      </c>
      <c r="D10" s="51" t="s">
        <v>100</v>
      </c>
      <c r="E10" s="51" t="s">
        <v>179</v>
      </c>
      <c r="F10" s="51" t="str">
        <f>C10</f>
        <v>2022 г.</v>
      </c>
      <c r="G10" s="51" t="s">
        <v>100</v>
      </c>
      <c r="H10" s="51" t="str">
        <f>E10</f>
        <v>2024 г.</v>
      </c>
      <c r="I10" s="51" t="s">
        <v>98</v>
      </c>
      <c r="J10" s="51" t="str">
        <f>G10</f>
        <v>2023 г.</v>
      </c>
      <c r="K10" s="51" t="str">
        <f>H10</f>
        <v>2024 г.</v>
      </c>
    </row>
    <row r="11" spans="1:12" ht="60" x14ac:dyDescent="0.25">
      <c r="A11" s="98"/>
      <c r="B11" s="101"/>
      <c r="C11" s="52" t="s">
        <v>41</v>
      </c>
      <c r="D11" s="52" t="s">
        <v>41</v>
      </c>
      <c r="E11" s="52" t="s">
        <v>41</v>
      </c>
      <c r="F11" s="53" t="s">
        <v>42</v>
      </c>
      <c r="G11" s="53" t="s">
        <v>42</v>
      </c>
      <c r="H11" s="53" t="s">
        <v>42</v>
      </c>
      <c r="I11" s="53" t="s">
        <v>42</v>
      </c>
      <c r="J11" s="53" t="s">
        <v>42</v>
      </c>
      <c r="K11" s="53" t="s">
        <v>42</v>
      </c>
    </row>
    <row r="12" spans="1:12" x14ac:dyDescent="0.25">
      <c r="A12" s="20">
        <v>1</v>
      </c>
      <c r="B12" s="20">
        <f t="shared" ref="B12:K12" si="0">A12+1</f>
        <v>2</v>
      </c>
      <c r="C12" s="20">
        <f t="shared" ref="C12" si="1">B12+1</f>
        <v>3</v>
      </c>
      <c r="D12" s="20">
        <f t="shared" ref="D12" si="2">C12+1</f>
        <v>4</v>
      </c>
      <c r="E12" s="20">
        <f t="shared" si="0"/>
        <v>5</v>
      </c>
      <c r="F12" s="20">
        <f t="shared" ref="F12" si="3">E12+1</f>
        <v>6</v>
      </c>
      <c r="G12" s="20">
        <f t="shared" ref="G12" si="4">F12+1</f>
        <v>7</v>
      </c>
      <c r="H12" s="20">
        <f t="shared" si="0"/>
        <v>8</v>
      </c>
      <c r="I12" s="20">
        <f t="shared" ref="I12" si="5">H12+1</f>
        <v>9</v>
      </c>
      <c r="J12" s="20">
        <f t="shared" ref="J12" si="6">I12+1</f>
        <v>10</v>
      </c>
      <c r="K12" s="20">
        <f t="shared" si="0"/>
        <v>11</v>
      </c>
    </row>
    <row r="13" spans="1:12" ht="45" x14ac:dyDescent="0.25">
      <c r="A13" s="20" t="s">
        <v>43</v>
      </c>
      <c r="B13" s="54" t="s">
        <v>51</v>
      </c>
      <c r="C13" s="55">
        <v>18.554734575605448</v>
      </c>
      <c r="D13" s="56">
        <v>132.53405319421216</v>
      </c>
      <c r="E13" s="56">
        <v>321.5966903913353</v>
      </c>
      <c r="F13" s="55">
        <v>24.91886032677743</v>
      </c>
      <c r="G13" s="57">
        <v>177.99217480751801</v>
      </c>
      <c r="H13" s="56">
        <v>429.2024002368068</v>
      </c>
      <c r="I13" s="55">
        <v>0</v>
      </c>
      <c r="J13" s="55">
        <v>0</v>
      </c>
      <c r="K13" s="56">
        <v>2.6993861650113633</v>
      </c>
      <c r="L13" s="61"/>
    </row>
    <row r="14" spans="1:12" x14ac:dyDescent="0.25">
      <c r="A14" s="21" t="s">
        <v>52</v>
      </c>
      <c r="B14" s="54" t="s">
        <v>53</v>
      </c>
      <c r="C14" s="55">
        <v>0.97901138077807304</v>
      </c>
      <c r="D14" s="55">
        <v>2.3612189841565008</v>
      </c>
      <c r="E14" s="55">
        <v>4.7911260220732848</v>
      </c>
      <c r="F14" s="55">
        <v>1.3148044644092289</v>
      </c>
      <c r="G14" s="58">
        <v>3.1710982351905295</v>
      </c>
      <c r="H14" s="55">
        <v>6.3942287030646687</v>
      </c>
      <c r="I14" s="55">
        <v>0</v>
      </c>
      <c r="J14" s="55">
        <v>0</v>
      </c>
      <c r="K14" s="55">
        <v>4.021527486204194E-2</v>
      </c>
    </row>
    <row r="15" spans="1:12" x14ac:dyDescent="0.25">
      <c r="A15" s="21" t="s">
        <v>54</v>
      </c>
      <c r="B15" s="54" t="s">
        <v>55</v>
      </c>
      <c r="C15" s="55">
        <v>0</v>
      </c>
      <c r="D15" s="55">
        <v>0</v>
      </c>
      <c r="E15" s="55">
        <v>0.14377769886569924</v>
      </c>
      <c r="F15" s="55"/>
      <c r="G15" s="58"/>
      <c r="H15" s="55">
        <v>0.19188547425221164</v>
      </c>
      <c r="I15" s="55">
        <v>0</v>
      </c>
      <c r="J15" s="55">
        <v>0</v>
      </c>
      <c r="K15" s="55">
        <v>1.2068268820893814E-3</v>
      </c>
    </row>
    <row r="16" spans="1:12" x14ac:dyDescent="0.25">
      <c r="A16" s="21" t="s">
        <v>56</v>
      </c>
      <c r="B16" s="54" t="s">
        <v>57</v>
      </c>
      <c r="C16" s="55">
        <v>12.321374554978082</v>
      </c>
      <c r="D16" s="55">
        <v>85.454680978881598</v>
      </c>
      <c r="E16" s="55">
        <v>180.40391421203779</v>
      </c>
      <c r="F16" s="55">
        <v>16.547507608816851</v>
      </c>
      <c r="G16" s="58">
        <v>114.76495397469681</v>
      </c>
      <c r="H16" s="55">
        <v>240.76675943928723</v>
      </c>
      <c r="I16" s="55">
        <v>0</v>
      </c>
      <c r="J16" s="55">
        <v>0</v>
      </c>
      <c r="K16" s="55">
        <v>1.5142563486747624</v>
      </c>
    </row>
    <row r="17" spans="1:11" x14ac:dyDescent="0.25">
      <c r="A17" s="21" t="s">
        <v>58</v>
      </c>
      <c r="B17" s="54" t="s">
        <v>59</v>
      </c>
      <c r="C17" s="55">
        <v>2.4011653660889554</v>
      </c>
      <c r="D17" s="55">
        <v>23.62238339329954</v>
      </c>
      <c r="E17" s="55">
        <v>53.973602697778503</v>
      </c>
      <c r="F17" s="55">
        <v>3.2247459070490994</v>
      </c>
      <c r="G17" s="58">
        <v>31.724672210462504</v>
      </c>
      <c r="H17" s="55">
        <v>72.033079069082618</v>
      </c>
      <c r="I17" s="55">
        <v>0</v>
      </c>
      <c r="J17" s="55">
        <v>0</v>
      </c>
      <c r="K17" s="55">
        <v>0.45303823313888436</v>
      </c>
    </row>
    <row r="18" spans="1:11" x14ac:dyDescent="0.25">
      <c r="A18" s="21" t="s">
        <v>60</v>
      </c>
      <c r="B18" s="54" t="s">
        <v>61</v>
      </c>
      <c r="C18" s="59">
        <v>2.8531832737603362</v>
      </c>
      <c r="D18" s="59">
        <v>21.095769837874517</v>
      </c>
      <c r="E18" s="59">
        <v>13.044816131924319</v>
      </c>
      <c r="F18" s="59">
        <v>3.8318023465022502</v>
      </c>
      <c r="G18" s="58">
        <v>28.331450387168154</v>
      </c>
      <c r="H18" s="59">
        <v>17.409589593900222</v>
      </c>
      <c r="I18" s="59">
        <v>0</v>
      </c>
      <c r="J18" s="59">
        <v>0</v>
      </c>
      <c r="K18" s="59">
        <v>0.10949427417547308</v>
      </c>
    </row>
    <row r="19" spans="1:11" ht="30" x14ac:dyDescent="0.25">
      <c r="A19" s="21" t="s">
        <v>62</v>
      </c>
      <c r="B19" s="54" t="s">
        <v>63</v>
      </c>
      <c r="C19" s="59">
        <v>0</v>
      </c>
      <c r="D19" s="59">
        <v>0</v>
      </c>
      <c r="E19" s="59">
        <v>0.30867369422522339</v>
      </c>
      <c r="F19" s="59">
        <v>0</v>
      </c>
      <c r="G19" s="58">
        <v>0</v>
      </c>
      <c r="H19" s="59">
        <v>0.4119553913636847</v>
      </c>
      <c r="I19" s="59">
        <v>0</v>
      </c>
      <c r="J19" s="59">
        <v>0</v>
      </c>
      <c r="K19" s="59">
        <v>2.5909144110923565E-3</v>
      </c>
    </row>
    <row r="20" spans="1:11" ht="45" x14ac:dyDescent="0.25">
      <c r="A20" s="21" t="s">
        <v>64</v>
      </c>
      <c r="B20" s="54" t="s">
        <v>65</v>
      </c>
      <c r="C20" s="59">
        <v>0</v>
      </c>
      <c r="D20" s="59">
        <v>0</v>
      </c>
      <c r="E20" s="59">
        <v>1.4255276938030558E-3</v>
      </c>
      <c r="F20" s="59">
        <v>0</v>
      </c>
      <c r="G20" s="58">
        <v>0</v>
      </c>
      <c r="H20" s="59">
        <v>1.902506854283209E-3</v>
      </c>
      <c r="I20" s="59">
        <v>0</v>
      </c>
      <c r="J20" s="59">
        <v>0</v>
      </c>
      <c r="K20" s="59">
        <v>1.1965451913730875E-5</v>
      </c>
    </row>
    <row r="21" spans="1:11" ht="45" x14ac:dyDescent="0.25">
      <c r="A21" s="21" t="s">
        <v>66</v>
      </c>
      <c r="B21" s="54" t="s">
        <v>67</v>
      </c>
      <c r="C21" s="59">
        <v>2.8531832737603362</v>
      </c>
      <c r="D21" s="59">
        <v>21.095769837874517</v>
      </c>
      <c r="E21" s="59">
        <v>12.734716910005293</v>
      </c>
      <c r="F21" s="59">
        <v>3.8318023465022502</v>
      </c>
      <c r="G21" s="58">
        <v>28.331450387168154</v>
      </c>
      <c r="H21" s="59">
        <v>16.995731695682252</v>
      </c>
      <c r="I21" s="59">
        <v>0</v>
      </c>
      <c r="J21" s="59">
        <v>0</v>
      </c>
      <c r="K21" s="59">
        <v>0.106891394312467</v>
      </c>
    </row>
    <row r="22" spans="1:11" x14ac:dyDescent="0.25">
      <c r="A22" s="21" t="s">
        <v>68</v>
      </c>
      <c r="B22" s="54" t="s">
        <v>69</v>
      </c>
      <c r="C22" s="59">
        <v>0.11621961919894254</v>
      </c>
      <c r="D22" s="59">
        <v>0.49333689216924936</v>
      </c>
      <c r="E22" s="59">
        <v>0</v>
      </c>
      <c r="F22" s="59">
        <v>0.15608202026545082</v>
      </c>
      <c r="G22" s="58">
        <v>0.66254750559323727</v>
      </c>
      <c r="H22" s="59">
        <v>0</v>
      </c>
      <c r="I22" s="59">
        <v>0</v>
      </c>
      <c r="J22" s="59">
        <v>0</v>
      </c>
      <c r="K22" s="59">
        <v>0</v>
      </c>
    </row>
    <row r="23" spans="1:11" ht="30" x14ac:dyDescent="0.25">
      <c r="A23" s="21" t="s">
        <v>70</v>
      </c>
      <c r="B23" s="54" t="s">
        <v>71</v>
      </c>
      <c r="C23" s="59">
        <v>0</v>
      </c>
      <c r="D23" s="59">
        <v>0</v>
      </c>
      <c r="E23" s="59">
        <v>0</v>
      </c>
      <c r="F23" s="59">
        <v>0</v>
      </c>
      <c r="G23" s="58">
        <v>0</v>
      </c>
      <c r="H23" s="59">
        <v>0</v>
      </c>
      <c r="I23" s="59">
        <v>0</v>
      </c>
      <c r="J23" s="59">
        <v>0</v>
      </c>
      <c r="K23" s="59">
        <v>0</v>
      </c>
    </row>
    <row r="24" spans="1:11" ht="60" x14ac:dyDescent="0.25">
      <c r="A24" s="21" t="s">
        <v>72</v>
      </c>
      <c r="B24" s="54" t="s">
        <v>73</v>
      </c>
      <c r="C24" s="59">
        <v>0.16202730231766124</v>
      </c>
      <c r="D24" s="59">
        <v>19.023902754358581</v>
      </c>
      <c r="E24" s="59">
        <v>0</v>
      </c>
      <c r="F24" s="59">
        <v>0.21760137279929784</v>
      </c>
      <c r="G24" s="58">
        <v>25.548949443303442</v>
      </c>
      <c r="H24" s="59">
        <v>0</v>
      </c>
      <c r="I24" s="59">
        <v>0</v>
      </c>
      <c r="J24" s="59">
        <v>0</v>
      </c>
      <c r="K24" s="59">
        <v>0</v>
      </c>
    </row>
    <row r="25" spans="1:11" x14ac:dyDescent="0.25">
      <c r="A25" s="21" t="s">
        <v>74</v>
      </c>
      <c r="B25" s="54" t="s">
        <v>75</v>
      </c>
      <c r="C25" s="59">
        <v>2.5749363522437325</v>
      </c>
      <c r="D25" s="59">
        <v>1.578530191346686</v>
      </c>
      <c r="E25" s="59">
        <v>4.4298059682580597E-2</v>
      </c>
      <c r="F25" s="59">
        <v>3.4581189534375016</v>
      </c>
      <c r="G25" s="58">
        <v>2.1199534382714713</v>
      </c>
      <c r="H25" s="59">
        <v>5.9120115690435529E-2</v>
      </c>
      <c r="I25" s="59">
        <v>0</v>
      </c>
      <c r="J25" s="59">
        <v>0</v>
      </c>
      <c r="K25" s="59">
        <v>3.7182462698387127E-4</v>
      </c>
    </row>
    <row r="26" spans="1:11" ht="30" x14ac:dyDescent="0.25">
      <c r="A26" s="21" t="s">
        <v>76</v>
      </c>
      <c r="B26" s="54" t="s">
        <v>77</v>
      </c>
      <c r="C26" s="59">
        <v>0</v>
      </c>
      <c r="D26" s="59">
        <v>0</v>
      </c>
      <c r="E26" s="59">
        <v>12.690418850322713</v>
      </c>
      <c r="F26" s="59">
        <v>0</v>
      </c>
      <c r="G26" s="58"/>
      <c r="H26" s="59">
        <v>16.936611579991816</v>
      </c>
      <c r="I26" s="59">
        <v>0</v>
      </c>
      <c r="J26" s="59">
        <v>0</v>
      </c>
      <c r="K26" s="59">
        <v>0.10651956968548312</v>
      </c>
    </row>
    <row r="27" spans="1:11" ht="44.25" customHeight="1" x14ac:dyDescent="0.25">
      <c r="A27" s="21" t="s">
        <v>78</v>
      </c>
      <c r="B27" s="60" t="s">
        <v>79</v>
      </c>
      <c r="C27" s="59">
        <v>0</v>
      </c>
      <c r="D27" s="59">
        <v>0</v>
      </c>
      <c r="E27" s="59">
        <v>69.239453628655724</v>
      </c>
      <c r="F27" s="59">
        <v>0</v>
      </c>
      <c r="G27" s="58">
        <v>0</v>
      </c>
      <c r="H27" s="59">
        <v>92.406857957219856</v>
      </c>
      <c r="I27" s="59">
        <v>0</v>
      </c>
      <c r="J27" s="59">
        <v>0</v>
      </c>
      <c r="K27" s="59">
        <v>0.58117520727811223</v>
      </c>
    </row>
    <row r="28" spans="1:11" x14ac:dyDescent="0.25">
      <c r="A28" s="21" t="s">
        <v>80</v>
      </c>
      <c r="B28" s="54" t="s">
        <v>81</v>
      </c>
      <c r="C28" s="59"/>
      <c r="D28" s="59">
        <v>0</v>
      </c>
      <c r="E28" s="59">
        <v>16.382273044050962</v>
      </c>
      <c r="F28" s="59"/>
      <c r="G28" s="58"/>
      <c r="H28" s="59">
        <v>21.863753956190774</v>
      </c>
      <c r="I28" s="59"/>
      <c r="J28" s="59"/>
      <c r="K28" s="59">
        <v>0.13750788651692311</v>
      </c>
    </row>
    <row r="29" spans="1:11" x14ac:dyDescent="0.25">
      <c r="A29" s="21" t="s">
        <v>82</v>
      </c>
      <c r="B29" s="54" t="s">
        <v>83</v>
      </c>
      <c r="C29" s="59"/>
      <c r="D29" s="59">
        <v>0</v>
      </c>
      <c r="E29" s="59">
        <v>0</v>
      </c>
      <c r="F29" s="59"/>
      <c r="G29" s="58"/>
      <c r="H29" s="59">
        <v>0</v>
      </c>
      <c r="I29" s="59"/>
      <c r="J29" s="59"/>
      <c r="K29" s="59">
        <v>0</v>
      </c>
    </row>
    <row r="30" spans="1:11" x14ac:dyDescent="0.25">
      <c r="A30" s="21" t="s">
        <v>84</v>
      </c>
      <c r="B30" s="54" t="s">
        <v>85</v>
      </c>
      <c r="C30" s="59"/>
      <c r="D30" s="59">
        <v>0</v>
      </c>
      <c r="E30" s="59">
        <v>2.1415108104589868</v>
      </c>
      <c r="F30" s="59"/>
      <c r="G30" s="58"/>
      <c r="H30" s="59">
        <v>2.858056713405877</v>
      </c>
      <c r="I30" s="59"/>
      <c r="J30" s="59"/>
      <c r="K30" s="59">
        <v>1.7975199455382875E-2</v>
      </c>
    </row>
    <row r="31" spans="1:11" ht="45" x14ac:dyDescent="0.25">
      <c r="A31" s="21" t="s">
        <v>86</v>
      </c>
      <c r="B31" s="54" t="s">
        <v>87</v>
      </c>
      <c r="C31" s="59"/>
      <c r="D31" s="59">
        <v>0</v>
      </c>
      <c r="E31" s="59">
        <v>50.715669774145773</v>
      </c>
      <c r="F31" s="59"/>
      <c r="G31" s="58"/>
      <c r="H31" s="59">
        <v>67.685047287623206</v>
      </c>
      <c r="I31" s="59"/>
      <c r="J31" s="59"/>
      <c r="K31" s="59">
        <v>0.4256921213058063</v>
      </c>
    </row>
  </sheetData>
  <mergeCells count="11">
    <mergeCell ref="I1:K2"/>
    <mergeCell ref="A8:A11"/>
    <mergeCell ref="B8:B11"/>
    <mergeCell ref="C8:E9"/>
    <mergeCell ref="F8:K8"/>
    <mergeCell ref="F9:H9"/>
    <mergeCell ref="I9:K9"/>
    <mergeCell ref="A3:K3"/>
    <mergeCell ref="A4:K4"/>
    <mergeCell ref="A6:K6"/>
    <mergeCell ref="A5:K5"/>
  </mergeCells>
  <pageMargins left="0.7" right="0.7" top="0.75" bottom="0.75" header="0.3" footer="0.3"/>
  <pageSetup paperSize="9" scale="4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Вольтерович</dc:creator>
  <dc:description>exif_MSED_affb33b4eb99f3c098e4b895606f6a980ae592f4932fcb0c9a9215e55c250d98</dc:description>
  <cp:lastModifiedBy>Петухова Елена Васильевна</cp:lastModifiedBy>
  <cp:lastPrinted>2021-10-11T10:47:02Z</cp:lastPrinted>
  <dcterms:created xsi:type="dcterms:W3CDTF">2015-10-01T09:27:16Z</dcterms:created>
  <dcterms:modified xsi:type="dcterms:W3CDTF">2025-08-28T05:32:01Z</dcterms:modified>
</cp:coreProperties>
</file>